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20" yWindow="105" windowWidth="15240" windowHeight="6180" tabRatio="774"/>
  </bookViews>
  <sheets>
    <sheet name="1. Définitions" sheetId="22" r:id="rId1"/>
    <sheet name="2. Identité" sheetId="2" r:id="rId2"/>
    <sheet name="3. Utilisation infra-trafic" sheetId="16" r:id="rId3"/>
    <sheet name="Feuil3" sheetId="25" state="hidden" r:id="rId4"/>
    <sheet name="4. Offre de transport_1" sheetId="10" r:id="rId5"/>
    <sheet name="5. Offre de transport_2" sheetId="23" r:id="rId6"/>
    <sheet name="6. Qualité de service_1" sheetId="13" r:id="rId7"/>
    <sheet name="7. Qualité de service_2" sheetId="26" r:id="rId8"/>
    <sheet name="8. Fréquentation OD" sheetId="11" r:id="rId9"/>
    <sheet name="9. Fréquentation Répartition" sheetId="24" r:id="rId10"/>
    <sheet name="10. REF" sheetId="18" r:id="rId11"/>
  </sheets>
  <definedNames>
    <definedName name="_xlnm.Print_Area" localSheetId="0">'1. Définitions'!$A$1:$J$84</definedName>
    <definedName name="_xlnm.Print_Area" localSheetId="10">'10. REF'!$A$1:$X$59</definedName>
    <definedName name="_xlnm.Print_Area" localSheetId="2">'3. Utilisation infra-trafic'!$A$1:$Q$30</definedName>
    <definedName name="_xlnm.Print_Area" localSheetId="4">'4. Offre de transport_1'!$A$1:$W$66</definedName>
    <definedName name="_xlnm.Print_Area" localSheetId="5">'5. Offre de transport_2'!$A$1:$X$40</definedName>
    <definedName name="_xlnm.Print_Area" localSheetId="6">'6. Qualité de service_1'!$A$1:$X$59</definedName>
    <definedName name="_xlnm.Print_Area" localSheetId="7">'7. Qualité de service_2'!$A$2:$P$24</definedName>
    <definedName name="_xlnm.Print_Area" localSheetId="8">'8. Fréquentation OD'!$A$1:$T$62</definedName>
    <definedName name="_xlnm.Print_Area" localSheetId="9">'9. Fréquentation Répartition'!$A$1:$O$23</definedName>
  </definedNames>
  <calcPr calcId="145621"/>
</workbook>
</file>

<file path=xl/calcChain.xml><?xml version="1.0" encoding="utf-8"?>
<calcChain xmlns="http://schemas.openxmlformats.org/spreadsheetml/2006/main">
  <c r="V37" i="18" l="1"/>
  <c r="W37" i="18"/>
  <c r="V39" i="18"/>
  <c r="W39" i="18"/>
  <c r="J39" i="18"/>
  <c r="K39" i="18"/>
  <c r="K41" i="18" s="1"/>
  <c r="J41" i="18"/>
  <c r="R28" i="16" l="1"/>
  <c r="Q28" i="16"/>
  <c r="P28" i="16"/>
  <c r="O28" i="16"/>
  <c r="R43" i="16" l="1"/>
  <c r="Q43" i="16"/>
  <c r="R15" i="16"/>
  <c r="Q15" i="16"/>
  <c r="I30" i="16"/>
  <c r="H30" i="16"/>
  <c r="I17" i="16"/>
  <c r="H17" i="16"/>
  <c r="G30" i="16"/>
  <c r="F30" i="16"/>
  <c r="P43" i="16"/>
  <c r="O43" i="16"/>
  <c r="G17" i="16"/>
  <c r="F17" i="16"/>
  <c r="P15" i="16"/>
  <c r="O15" i="16"/>
  <c r="I64" i="18"/>
  <c r="J64" i="18"/>
  <c r="L64" i="18"/>
  <c r="N64" i="18"/>
  <c r="O64" i="18"/>
  <c r="P64" i="18"/>
  <c r="Q64" i="18"/>
  <c r="R64" i="18"/>
  <c r="S64" i="18"/>
  <c r="T64" i="18"/>
  <c r="U64" i="18"/>
  <c r="W64" i="18"/>
  <c r="H64" i="18"/>
  <c r="F64" i="18"/>
  <c r="V63" i="18"/>
  <c r="K63" i="18"/>
  <c r="M63" i="18" s="1"/>
  <c r="V62" i="18"/>
  <c r="K62" i="18"/>
  <c r="M62" i="18" s="1"/>
  <c r="V61" i="18"/>
  <c r="K61" i="18"/>
  <c r="M61" i="18" s="1"/>
  <c r="V60" i="18"/>
  <c r="V64" i="18" s="1"/>
  <c r="K60" i="18"/>
  <c r="K64" i="18" s="1"/>
  <c r="S37" i="18"/>
  <c r="S39" i="18" s="1"/>
  <c r="T37" i="18"/>
  <c r="T39" i="18" s="1"/>
  <c r="U37" i="18"/>
  <c r="U39" i="18" s="1"/>
  <c r="X37" i="18"/>
  <c r="X39" i="18" s="1"/>
  <c r="R37" i="18"/>
  <c r="R39" i="18" s="1"/>
  <c r="G39" i="18"/>
  <c r="G41" i="18" s="1"/>
  <c r="H39" i="18"/>
  <c r="H41" i="18" s="1"/>
  <c r="I39" i="18"/>
  <c r="I41" i="18" s="1"/>
  <c r="L39" i="18"/>
  <c r="L41" i="18" s="1"/>
  <c r="F39" i="18"/>
  <c r="F41" i="18" s="1"/>
  <c r="V50" i="18"/>
  <c r="V51" i="18"/>
  <c r="V52" i="18"/>
  <c r="V53" i="18"/>
  <c r="K50" i="18"/>
  <c r="M50" i="18" s="1"/>
  <c r="K51" i="18"/>
  <c r="M51" i="18" s="1"/>
  <c r="K52" i="18"/>
  <c r="M52" i="18" s="1"/>
  <c r="K53" i="18"/>
  <c r="M53" i="18" s="1"/>
  <c r="I54" i="18"/>
  <c r="J54" i="18"/>
  <c r="L54" i="18"/>
  <c r="N54" i="18"/>
  <c r="O54" i="18"/>
  <c r="P54" i="18"/>
  <c r="Q54" i="18"/>
  <c r="R54" i="18"/>
  <c r="S54" i="18"/>
  <c r="T54" i="18"/>
  <c r="U54" i="18"/>
  <c r="W54" i="18"/>
  <c r="H54" i="18"/>
  <c r="F54" i="18"/>
  <c r="V49" i="18"/>
  <c r="K49" i="18"/>
  <c r="M49" i="18" s="1"/>
  <c r="M60" i="18" l="1"/>
  <c r="M64" i="18" s="1"/>
  <c r="D3" i="25" l="1"/>
  <c r="D4" i="25" s="1"/>
  <c r="E3" i="25"/>
  <c r="E6" i="25" s="1"/>
  <c r="F3" i="25"/>
  <c r="F4" i="25" s="1"/>
  <c r="G3" i="25"/>
  <c r="G6" i="25" s="1"/>
  <c r="H3" i="25"/>
  <c r="H4" i="25" s="1"/>
  <c r="I3" i="25"/>
  <c r="I6" i="25" s="1"/>
  <c r="J3" i="25"/>
  <c r="J4" i="25" s="1"/>
  <c r="K3" i="25"/>
  <c r="K6" i="25" s="1"/>
  <c r="L3" i="25"/>
  <c r="L4" i="25" s="1"/>
  <c r="M3" i="25"/>
  <c r="M6" i="25" s="1"/>
  <c r="N3" i="25"/>
  <c r="N4" i="25" s="1"/>
  <c r="O3" i="25"/>
  <c r="O6" i="25" s="1"/>
  <c r="P3" i="25"/>
  <c r="P4" i="25" s="1"/>
  <c r="Q3" i="25"/>
  <c r="Q6" i="25" s="1"/>
  <c r="R3" i="25"/>
  <c r="R4" i="25" s="1"/>
  <c r="S3" i="25"/>
  <c r="S4" i="25" s="1"/>
  <c r="T3" i="25"/>
  <c r="T4" i="25" s="1"/>
  <c r="U3" i="25"/>
  <c r="U6" i="25" s="1"/>
  <c r="V3" i="25"/>
  <c r="V4" i="25" s="1"/>
  <c r="W3" i="25"/>
  <c r="W4" i="25" s="1"/>
  <c r="X3" i="25"/>
  <c r="X4" i="25" s="1"/>
  <c r="Y3" i="25"/>
  <c r="Y6" i="25" s="1"/>
  <c r="Z3" i="25"/>
  <c r="Z4" i="25" s="1"/>
  <c r="AA3" i="25"/>
  <c r="AA4" i="25" s="1"/>
  <c r="AB3" i="25"/>
  <c r="AB4" i="25" s="1"/>
  <c r="AC3" i="25"/>
  <c r="AC6" i="25" s="1"/>
  <c r="AD3" i="25"/>
  <c r="AD4" i="25" s="1"/>
  <c r="AE3" i="25"/>
  <c r="AE4" i="25" s="1"/>
  <c r="AF3" i="25"/>
  <c r="AF4" i="25" s="1"/>
  <c r="AG3" i="25"/>
  <c r="AG6" i="25" s="1"/>
  <c r="AH3" i="25"/>
  <c r="AH4" i="25" s="1"/>
  <c r="AI3" i="25"/>
  <c r="AI4" i="25" s="1"/>
  <c r="AJ3" i="25"/>
  <c r="AJ4" i="25" s="1"/>
  <c r="AK3" i="25"/>
  <c r="AK6" i="25" s="1"/>
  <c r="AL3" i="25"/>
  <c r="AL4" i="25" s="1"/>
  <c r="AM3" i="25"/>
  <c r="AM4" i="25" s="1"/>
  <c r="AN3" i="25"/>
  <c r="AN4" i="25" s="1"/>
  <c r="AO3" i="25"/>
  <c r="AO6" i="25" s="1"/>
  <c r="AP3" i="25"/>
  <c r="AP4" i="25" s="1"/>
  <c r="AQ3" i="25"/>
  <c r="AQ4" i="25" s="1"/>
  <c r="AR3" i="25"/>
  <c r="AR4" i="25" s="1"/>
  <c r="AS3" i="25"/>
  <c r="AS6" i="25" s="1"/>
  <c r="AT3" i="25"/>
  <c r="AT4" i="25" s="1"/>
  <c r="AU3" i="25"/>
  <c r="AU4" i="25" s="1"/>
  <c r="AV3" i="25"/>
  <c r="AV4" i="25" s="1"/>
  <c r="AW3" i="25"/>
  <c r="AW6" i="25" s="1"/>
  <c r="AX3" i="25"/>
  <c r="AX4" i="25" s="1"/>
  <c r="AY3" i="25"/>
  <c r="AY4" i="25" s="1"/>
  <c r="AZ3" i="25"/>
  <c r="AZ4" i="25" s="1"/>
  <c r="BA3" i="25"/>
  <c r="BA6" i="25" s="1"/>
  <c r="BB3" i="25"/>
  <c r="BB4" i="25" s="1"/>
  <c r="BC3" i="25"/>
  <c r="BC4" i="25" s="1"/>
  <c r="BD3" i="25"/>
  <c r="BD4" i="25" s="1"/>
  <c r="BE3" i="25"/>
  <c r="BE6" i="25" s="1"/>
  <c r="BF3" i="25"/>
  <c r="BF4" i="25" s="1"/>
  <c r="BG3" i="25"/>
  <c r="BG4" i="25" s="1"/>
  <c r="BH3" i="25"/>
  <c r="BH4" i="25" s="1"/>
  <c r="BI3" i="25"/>
  <c r="BI6" i="25" s="1"/>
  <c r="BJ3" i="25"/>
  <c r="BJ4" i="25" s="1"/>
  <c r="BK3" i="25"/>
  <c r="BK4" i="25" s="1"/>
  <c r="BL3" i="25"/>
  <c r="BL4" i="25" s="1"/>
  <c r="BM3" i="25"/>
  <c r="BM6" i="25" s="1"/>
  <c r="BN3" i="25"/>
  <c r="BN4" i="25" s="1"/>
  <c r="BO3" i="25"/>
  <c r="BO4" i="25" s="1"/>
  <c r="BP3" i="25"/>
  <c r="BP4" i="25" s="1"/>
  <c r="BQ3" i="25"/>
  <c r="BQ6" i="25" s="1"/>
  <c r="BR3" i="25"/>
  <c r="BR4" i="25" s="1"/>
  <c r="BS3" i="25"/>
  <c r="BS4" i="25" s="1"/>
  <c r="BT3" i="25"/>
  <c r="BT4" i="25" s="1"/>
  <c r="BU3" i="25"/>
  <c r="BU6" i="25" s="1"/>
  <c r="BV3" i="25"/>
  <c r="BV4" i="25" s="1"/>
  <c r="BW3" i="25"/>
  <c r="BW4" i="25" s="1"/>
  <c r="BX3" i="25"/>
  <c r="BX4" i="25" s="1"/>
  <c r="BY3" i="25"/>
  <c r="BY6" i="25" s="1"/>
  <c r="BZ3" i="25"/>
  <c r="BZ4" i="25" s="1"/>
  <c r="CA3" i="25"/>
  <c r="CA4" i="25" s="1"/>
  <c r="CB3" i="25"/>
  <c r="CB4" i="25" s="1"/>
  <c r="CC3" i="25"/>
  <c r="CC6" i="25" s="1"/>
  <c r="CD3" i="25"/>
  <c r="CD4" i="25" s="1"/>
  <c r="CE3" i="25"/>
  <c r="CE4" i="25" s="1"/>
  <c r="CF3" i="25"/>
  <c r="CF4" i="25" s="1"/>
  <c r="CG3" i="25"/>
  <c r="CG6" i="25" s="1"/>
  <c r="CH3" i="25"/>
  <c r="CH4" i="25" s="1"/>
  <c r="CI3" i="25"/>
  <c r="CI4" i="25" s="1"/>
  <c r="CJ3" i="25"/>
  <c r="CJ4" i="25" s="1"/>
  <c r="CK3" i="25"/>
  <c r="CK6" i="25" s="1"/>
  <c r="CL3" i="25"/>
  <c r="CL4" i="25" s="1"/>
  <c r="CM3" i="25"/>
  <c r="CM4" i="25" s="1"/>
  <c r="CN3" i="25"/>
  <c r="CN4" i="25" s="1"/>
  <c r="CO3" i="25"/>
  <c r="CO6" i="25" s="1"/>
  <c r="CP3" i="25"/>
  <c r="CP4" i="25" s="1"/>
  <c r="CQ3" i="25"/>
  <c r="CQ4" i="25" s="1"/>
  <c r="CR3" i="25"/>
  <c r="CR4" i="25" s="1"/>
  <c r="CS3" i="25"/>
  <c r="CS6" i="25" s="1"/>
  <c r="CT3" i="25"/>
  <c r="CT4" i="25" s="1"/>
  <c r="CU3" i="25"/>
  <c r="CU4" i="25" s="1"/>
  <c r="CV3" i="25"/>
  <c r="CV4" i="25" s="1"/>
  <c r="CW3" i="25"/>
  <c r="CW6" i="25" s="1"/>
  <c r="CX3" i="25"/>
  <c r="CX4" i="25" s="1"/>
  <c r="C3" i="25"/>
  <c r="C4" i="25" s="1"/>
  <c r="CS4" i="25" l="1"/>
  <c r="CK4" i="25"/>
  <c r="CC4" i="25"/>
  <c r="BU4" i="25"/>
  <c r="BM4" i="25"/>
  <c r="BE4" i="25"/>
  <c r="AW4" i="25"/>
  <c r="AO4" i="25"/>
  <c r="AG4" i="25"/>
  <c r="Y4" i="25"/>
  <c r="Q4" i="25"/>
  <c r="M4" i="25"/>
  <c r="I4" i="25"/>
  <c r="E4" i="25"/>
  <c r="D6" i="25"/>
  <c r="F6" i="25"/>
  <c r="H6" i="25"/>
  <c r="J6" i="25"/>
  <c r="L6" i="25"/>
  <c r="N6" i="25"/>
  <c r="P6" i="25"/>
  <c r="R6" i="25"/>
  <c r="T6" i="25"/>
  <c r="V6" i="25"/>
  <c r="X6" i="25"/>
  <c r="Z6" i="25"/>
  <c r="AB6" i="25"/>
  <c r="AD6" i="25"/>
  <c r="AF6" i="25"/>
  <c r="AH6" i="25"/>
  <c r="AJ6" i="25"/>
  <c r="AL6" i="25"/>
  <c r="AN6" i="25"/>
  <c r="AP6" i="25"/>
  <c r="AR6" i="25"/>
  <c r="AT6" i="25"/>
  <c r="AV6" i="25"/>
  <c r="AX6" i="25"/>
  <c r="AZ6" i="25"/>
  <c r="BB6" i="25"/>
  <c r="BD6" i="25"/>
  <c r="BF6" i="25"/>
  <c r="BH6" i="25"/>
  <c r="BJ6" i="25"/>
  <c r="BL6" i="25"/>
  <c r="BN6" i="25"/>
  <c r="BP6" i="25"/>
  <c r="BR6" i="25"/>
  <c r="BT6" i="25"/>
  <c r="BV6" i="25"/>
  <c r="BX6" i="25"/>
  <c r="BZ6" i="25"/>
  <c r="CB6" i="25"/>
  <c r="CD6" i="25"/>
  <c r="CF6" i="25"/>
  <c r="CH6" i="25"/>
  <c r="CJ6" i="25"/>
  <c r="CL6" i="25"/>
  <c r="CN6" i="25"/>
  <c r="CP6" i="25"/>
  <c r="CR6" i="25"/>
  <c r="CT6" i="25"/>
  <c r="CV6" i="25"/>
  <c r="CX6" i="25"/>
  <c r="CW4" i="25"/>
  <c r="CO4" i="25"/>
  <c r="CG4" i="25"/>
  <c r="BY4" i="25"/>
  <c r="BQ4" i="25"/>
  <c r="BI4" i="25"/>
  <c r="BA4" i="25"/>
  <c r="AS4" i="25"/>
  <c r="AK4" i="25"/>
  <c r="AC4" i="25"/>
  <c r="U4" i="25"/>
  <c r="O4" i="25"/>
  <c r="K4" i="25"/>
  <c r="G4" i="25"/>
  <c r="D5" i="25"/>
  <c r="E5" i="25" s="1"/>
  <c r="C6" i="25"/>
  <c r="S6" i="25"/>
  <c r="W6" i="25"/>
  <c r="AA6" i="25"/>
  <c r="AE6" i="25"/>
  <c r="AI6" i="25"/>
  <c r="AM6" i="25"/>
  <c r="AQ6" i="25"/>
  <c r="AU6" i="25"/>
  <c r="AY6" i="25"/>
  <c r="BC6" i="25"/>
  <c r="BG6" i="25"/>
  <c r="BK6" i="25"/>
  <c r="BO6" i="25"/>
  <c r="BS6" i="25"/>
  <c r="BW6" i="25"/>
  <c r="CA6" i="25"/>
  <c r="CE6" i="25"/>
  <c r="CI6" i="25"/>
  <c r="CM6" i="25"/>
  <c r="CQ6" i="25"/>
  <c r="CU6" i="25"/>
  <c r="F5" i="25" l="1"/>
  <c r="G5" i="25" s="1"/>
  <c r="H5" i="25" s="1"/>
  <c r="I5" i="25" s="1"/>
  <c r="J5" i="25" s="1"/>
  <c r="K5" i="25" s="1"/>
  <c r="L5" i="25" s="1"/>
  <c r="M5" i="25" s="1"/>
  <c r="N5" i="25" s="1"/>
  <c r="O5" i="25" s="1"/>
  <c r="P5" i="25" s="1"/>
  <c r="Q5" i="25" s="1"/>
  <c r="R5" i="25" s="1"/>
  <c r="S5" i="25" s="1"/>
  <c r="T5" i="25" s="1"/>
  <c r="U5" i="25" s="1"/>
  <c r="V5" i="25" s="1"/>
  <c r="W5" i="25" s="1"/>
  <c r="X5" i="25" s="1"/>
  <c r="Y5" i="25" s="1"/>
  <c r="Z5" i="25" s="1"/>
  <c r="AA5" i="25" s="1"/>
  <c r="AB5" i="25" s="1"/>
  <c r="AC5" i="25" s="1"/>
  <c r="AD5" i="25" s="1"/>
  <c r="AE5" i="25" s="1"/>
  <c r="AF5" i="25" s="1"/>
  <c r="AG5" i="25" s="1"/>
  <c r="AH5" i="25" s="1"/>
  <c r="AI5" i="25" s="1"/>
  <c r="AJ5" i="25" s="1"/>
  <c r="AK5" i="25" s="1"/>
  <c r="AL5" i="25" s="1"/>
  <c r="AM5" i="25" s="1"/>
  <c r="AN5" i="25" s="1"/>
  <c r="AO5" i="25" s="1"/>
  <c r="AP5" i="25" s="1"/>
  <c r="AQ5" i="25" s="1"/>
  <c r="AR5" i="25" s="1"/>
  <c r="AS5" i="25" s="1"/>
  <c r="AT5" i="25" s="1"/>
  <c r="AU5" i="25" s="1"/>
  <c r="AV5" i="25" s="1"/>
  <c r="AW5" i="25" s="1"/>
  <c r="AX5" i="25" s="1"/>
  <c r="AY5" i="25" s="1"/>
  <c r="AZ5" i="25" s="1"/>
  <c r="BA5" i="25" s="1"/>
  <c r="BB5" i="25" s="1"/>
  <c r="BC5" i="25" s="1"/>
  <c r="BD5" i="25" s="1"/>
  <c r="BE5" i="25" s="1"/>
  <c r="BF5" i="25" s="1"/>
  <c r="BG5" i="25" s="1"/>
  <c r="BH5" i="25" s="1"/>
  <c r="BI5" i="25" s="1"/>
  <c r="BJ5" i="25" s="1"/>
  <c r="BK5" i="25" s="1"/>
  <c r="BL5" i="25" s="1"/>
  <c r="BM5" i="25" l="1"/>
  <c r="BN5" i="25" s="1"/>
  <c r="BO5" i="25" s="1"/>
  <c r="BP5" i="25" s="1"/>
  <c r="BQ5" i="25" s="1"/>
  <c r="BR5" i="25" s="1"/>
  <c r="BS5" i="25" s="1"/>
  <c r="BT5" i="25" s="1"/>
  <c r="BU5" i="25" s="1"/>
  <c r="BV5" i="25" s="1"/>
  <c r="BW5" i="25" s="1"/>
  <c r="BX5" i="25" s="1"/>
  <c r="BY5" i="25" s="1"/>
  <c r="BZ5" i="25" s="1"/>
  <c r="CA5" i="25" s="1"/>
  <c r="CB5" i="25" s="1"/>
  <c r="CC5" i="25" s="1"/>
  <c r="CD5" i="25" s="1"/>
  <c r="CE5" i="25" s="1"/>
  <c r="CF5" i="25" s="1"/>
  <c r="CG5" i="25" s="1"/>
  <c r="CH5" i="25" s="1"/>
  <c r="CI5" i="25" s="1"/>
  <c r="CJ5" i="25" s="1"/>
  <c r="CK5" i="25" s="1"/>
  <c r="CL5" i="25" s="1"/>
  <c r="CM5" i="25" s="1"/>
  <c r="CN5" i="25" s="1"/>
  <c r="CO5" i="25" s="1"/>
  <c r="CP5" i="25" s="1"/>
  <c r="CQ5" i="25" s="1"/>
  <c r="CR5" i="25" s="1"/>
  <c r="CS5" i="25" s="1"/>
  <c r="CT5" i="25" l="1"/>
  <c r="CU5" i="25" s="1"/>
  <c r="CV5" i="25" s="1"/>
  <c r="CW5" i="25" l="1"/>
  <c r="CX5" i="25" l="1"/>
  <c r="B21" i="23" l="1"/>
  <c r="B20" i="23"/>
  <c r="B18" i="23"/>
  <c r="B24" i="23"/>
  <c r="B19" i="23"/>
  <c r="B17" i="23"/>
  <c r="B23" i="23"/>
  <c r="B22" i="23"/>
  <c r="B16" i="23"/>
  <c r="B10" i="11" s="1"/>
  <c r="B86" i="23"/>
  <c r="B80" i="23"/>
  <c r="B43" i="23"/>
  <c r="B67" i="23"/>
  <c r="B46" i="23"/>
  <c r="B70" i="23"/>
  <c r="B45" i="23"/>
  <c r="B31" i="23"/>
  <c r="B47" i="23"/>
  <c r="B63" i="23"/>
  <c r="B26" i="23"/>
  <c r="B74" i="23"/>
  <c r="E74" i="23" s="1"/>
  <c r="B73" i="23"/>
  <c r="B36" i="23"/>
  <c r="B84" i="23"/>
  <c r="B54" i="23"/>
  <c r="B77" i="23"/>
  <c r="B40" i="23"/>
  <c r="B25" i="23"/>
  <c r="B27" i="23"/>
  <c r="B51" i="23"/>
  <c r="B83" i="23"/>
  <c r="B38" i="23"/>
  <c r="B62" i="23"/>
  <c r="B33" i="23"/>
  <c r="B39" i="23"/>
  <c r="B55" i="23"/>
  <c r="B71" i="23"/>
  <c r="B34" i="23"/>
  <c r="B50" i="23"/>
  <c r="B66" i="23"/>
  <c r="B82" i="23"/>
  <c r="B49" i="23"/>
  <c r="B65" i="23"/>
  <c r="B81" i="23"/>
  <c r="B28" i="23"/>
  <c r="B44" i="23"/>
  <c r="B60" i="23"/>
  <c r="B76" i="23"/>
  <c r="B41" i="23"/>
  <c r="B59" i="23"/>
  <c r="B30" i="23"/>
  <c r="B78" i="23"/>
  <c r="B53" i="23"/>
  <c r="B69" i="23"/>
  <c r="B85" i="23"/>
  <c r="B32" i="23"/>
  <c r="B48" i="23"/>
  <c r="B64" i="23"/>
  <c r="B79" i="23"/>
  <c r="B42" i="23"/>
  <c r="B58" i="23"/>
  <c r="B29" i="23"/>
  <c r="B57" i="23"/>
  <c r="B52" i="23"/>
  <c r="B68" i="23"/>
  <c r="B35" i="23"/>
  <c r="B75" i="23"/>
  <c r="B37" i="23"/>
  <c r="B61" i="23"/>
  <c r="B56" i="23"/>
  <c r="B72" i="23"/>
  <c r="B80" i="11"/>
  <c r="C86" i="23"/>
  <c r="C80" i="11" s="1"/>
  <c r="M86" i="23"/>
  <c r="D86" i="23"/>
  <c r="E86" i="23"/>
  <c r="B538" i="23"/>
  <c r="B516" i="23"/>
  <c r="B557" i="23"/>
  <c r="B620" i="23"/>
  <c r="B674" i="23"/>
  <c r="B706" i="23"/>
  <c r="B739" i="23"/>
  <c r="B784" i="23"/>
  <c r="B822" i="23"/>
  <c r="B884" i="23"/>
  <c r="B579" i="23"/>
  <c r="B600" i="23"/>
  <c r="B624" i="23"/>
  <c r="B646" i="23"/>
  <c r="B667" i="23"/>
  <c r="B699" i="23"/>
  <c r="B732" i="23"/>
  <c r="B757" i="23"/>
  <c r="B779" i="23"/>
  <c r="B823" i="23"/>
  <c r="B858" i="23"/>
  <c r="B883" i="23"/>
  <c r="B905" i="23"/>
  <c r="B934" i="23"/>
  <c r="B908" i="23"/>
  <c r="B960" i="23"/>
  <c r="B973" i="23"/>
  <c r="B989" i="23"/>
  <c r="B512" i="23"/>
  <c r="B496" i="23"/>
  <c r="B480" i="23"/>
  <c r="B464" i="23"/>
  <c r="B449" i="23"/>
  <c r="B432" i="23"/>
  <c r="B417" i="23"/>
  <c r="B401" i="23"/>
  <c r="B385" i="23"/>
  <c r="B365" i="23"/>
  <c r="B349" i="23"/>
  <c r="B333" i="23"/>
  <c r="B317" i="23"/>
  <c r="B301" i="23"/>
  <c r="B289" i="23"/>
  <c r="B273" i="23"/>
  <c r="B257" i="23"/>
  <c r="B242" i="23"/>
  <c r="B231" i="23"/>
  <c r="B220" i="23"/>
  <c r="B210" i="23"/>
  <c r="B199" i="23"/>
  <c r="B189" i="23"/>
  <c r="B178" i="23"/>
  <c r="B167" i="23"/>
  <c r="B140" i="23"/>
  <c r="B110" i="23"/>
  <c r="B94" i="23"/>
  <c r="B939" i="23"/>
  <c r="B972" i="23"/>
  <c r="B988" i="23"/>
  <c r="B509" i="23"/>
  <c r="B493" i="23"/>
  <c r="B477" i="23"/>
  <c r="B461" i="23"/>
  <c r="B444" i="23"/>
  <c r="B428" i="23"/>
  <c r="B412" i="23"/>
  <c r="B396" i="23"/>
  <c r="B380" i="23"/>
  <c r="B367" i="23"/>
  <c r="B352" i="23"/>
  <c r="B336" i="23"/>
  <c r="B320" i="23"/>
  <c r="B304" i="23"/>
  <c r="B284" i="23"/>
  <c r="B268" i="23"/>
  <c r="B252" i="23"/>
  <c r="B229" i="23"/>
  <c r="B196" i="23"/>
  <c r="B165" i="23"/>
  <c r="B154" i="23"/>
  <c r="B143" i="23"/>
  <c r="B133" i="23"/>
  <c r="B122" i="23"/>
  <c r="B111" i="23"/>
  <c r="B95" i="23"/>
  <c r="B812" i="23"/>
  <c r="B867" i="23"/>
  <c r="B574" i="23"/>
  <c r="B595" i="23"/>
  <c r="B616" i="23"/>
  <c r="B640" i="23"/>
  <c r="B662" i="23"/>
  <c r="B691" i="23"/>
  <c r="B723" i="23"/>
  <c r="B752" i="23"/>
  <c r="B773" i="23"/>
  <c r="B807" i="23"/>
  <c r="B850" i="23"/>
  <c r="B878" i="23"/>
  <c r="B899" i="23"/>
  <c r="B926" i="23"/>
  <c r="B953" i="23"/>
  <c r="B957" i="23"/>
  <c r="B968" i="23"/>
  <c r="B984" i="23"/>
  <c r="B1000" i="23"/>
  <c r="B500" i="23"/>
  <c r="B484" i="23"/>
  <c r="B468" i="23"/>
  <c r="B453" i="23"/>
  <c r="B437" i="23"/>
  <c r="B421" i="23"/>
  <c r="B405" i="23"/>
  <c r="B389" i="23"/>
  <c r="B372" i="23"/>
  <c r="B353" i="23"/>
  <c r="B337" i="23"/>
  <c r="B321" i="23"/>
  <c r="B305" i="23"/>
  <c r="B293" i="23"/>
  <c r="B277" i="23"/>
  <c r="B261" i="23"/>
  <c r="B245" i="23"/>
  <c r="B234" i="23"/>
  <c r="B223" i="23"/>
  <c r="B212" i="23"/>
  <c r="B202" i="23"/>
  <c r="B191" i="23"/>
  <c r="B181" i="23"/>
  <c r="B170" i="23"/>
  <c r="B148" i="23"/>
  <c r="B116" i="23"/>
  <c r="B99" i="23"/>
  <c r="B912" i="23"/>
  <c r="B955" i="23"/>
  <c r="B977" i="23"/>
  <c r="B993" i="23"/>
  <c r="B505" i="23"/>
  <c r="B489" i="23"/>
  <c r="B473" i="23"/>
  <c r="B457" i="23"/>
  <c r="B440" i="23"/>
  <c r="B424" i="23"/>
  <c r="B408" i="23"/>
  <c r="B392" i="23"/>
  <c r="B375" i="23"/>
  <c r="B363" i="23"/>
  <c r="B348" i="23"/>
  <c r="B332" i="23"/>
  <c r="B316" i="23"/>
  <c r="B300" i="23"/>
  <c r="B280" i="23"/>
  <c r="B264" i="23"/>
  <c r="B248" i="23"/>
  <c r="B221" i="23"/>
  <c r="B188" i="23"/>
  <c r="B162" i="23"/>
  <c r="B151" i="23"/>
  <c r="B141" i="23"/>
  <c r="B130" i="23"/>
  <c r="B119" i="23"/>
  <c r="B106" i="23"/>
  <c r="B90" i="23"/>
  <c r="B535" i="23"/>
  <c r="B552" i="23"/>
  <c r="B568" i="23"/>
  <c r="B536" i="23"/>
  <c r="B555" i="23"/>
  <c r="B589" i="23"/>
  <c r="B619" i="23"/>
  <c r="B645" i="23"/>
  <c r="B672" i="23"/>
  <c r="B688" i="23"/>
  <c r="B704" i="23"/>
  <c r="B720" i="23"/>
  <c r="B737" i="23"/>
  <c r="B759" i="23"/>
  <c r="B782" i="23"/>
  <c r="B798" i="23"/>
  <c r="B810" i="23"/>
  <c r="B821" i="23"/>
  <c r="B832" i="23"/>
  <c r="B848" i="23"/>
  <c r="B864" i="23"/>
  <c r="B541" i="23"/>
  <c r="B518" i="23"/>
  <c r="B569" i="23"/>
  <c r="B625" i="23"/>
  <c r="B679" i="23"/>
  <c r="B711" i="23"/>
  <c r="B741" i="23"/>
  <c r="B788" i="23"/>
  <c r="B814" i="23"/>
  <c r="B839" i="23"/>
  <c r="B872" i="23"/>
  <c r="B553" i="23"/>
  <c r="B575" i="23"/>
  <c r="B586" i="23"/>
  <c r="B596" i="23"/>
  <c r="B607" i="23"/>
  <c r="B618" i="23"/>
  <c r="B631" i="23"/>
  <c r="B642" i="23"/>
  <c r="B652" i="23"/>
  <c r="B663" i="23"/>
  <c r="B676" i="23"/>
  <c r="B692" i="23"/>
  <c r="B708" i="23"/>
  <c r="B724" i="23"/>
  <c r="B742" i="23"/>
  <c r="B753" i="23"/>
  <c r="B764" i="23"/>
  <c r="B775" i="23"/>
  <c r="B791" i="23"/>
  <c r="B811" i="23"/>
  <c r="B837" i="23"/>
  <c r="B853" i="23"/>
  <c r="B869" i="23"/>
  <c r="B879" i="23"/>
  <c r="B890" i="23"/>
  <c r="B901" i="23"/>
  <c r="B911" i="23"/>
  <c r="B927" i="23"/>
  <c r="B943" i="23"/>
  <c r="B954" i="23"/>
  <c r="B930" i="23"/>
  <c r="B89" i="23"/>
  <c r="B105" i="23"/>
  <c r="B118" i="23"/>
  <c r="B129" i="23"/>
  <c r="B139" i="23"/>
  <c r="B150" i="23"/>
  <c r="B161" i="23"/>
  <c r="B185" i="23"/>
  <c r="B217" i="23"/>
  <c r="B246" i="23"/>
  <c r="B262" i="23"/>
  <c r="B278" i="23"/>
  <c r="B295" i="23"/>
  <c r="B314" i="23"/>
  <c r="B330" i="23"/>
  <c r="B346" i="23"/>
  <c r="B362" i="23"/>
  <c r="B374" i="23"/>
  <c r="B390" i="23"/>
  <c r="B406" i="23"/>
  <c r="B422" i="23"/>
  <c r="B439" i="23"/>
  <c r="B455" i="23"/>
  <c r="B471" i="23"/>
  <c r="B487" i="23"/>
  <c r="B503" i="23"/>
  <c r="B994" i="23"/>
  <c r="B978" i="23"/>
  <c r="B959" i="23"/>
  <c r="B922" i="23"/>
  <c r="B96" i="23"/>
  <c r="B112" i="23"/>
  <c r="B144" i="23"/>
  <c r="B168" i="23"/>
  <c r="B179" i="23"/>
  <c r="B190" i="23"/>
  <c r="B200" i="23"/>
  <c r="B211" i="23"/>
  <c r="B222" i="23"/>
  <c r="B232" i="23"/>
  <c r="B243" i="23"/>
  <c r="B259" i="23"/>
  <c r="B275" i="23"/>
  <c r="B291" i="23"/>
  <c r="B302" i="23"/>
  <c r="B319" i="23"/>
  <c r="B335" i="23"/>
  <c r="B351" i="23"/>
  <c r="B368" i="23"/>
  <c r="B387" i="23"/>
  <c r="B403" i="23"/>
  <c r="B419" i="23"/>
  <c r="B434" i="23"/>
  <c r="B450" i="23"/>
  <c r="B466" i="23"/>
  <c r="B482" i="23"/>
  <c r="B498" i="23"/>
  <c r="B514" i="23"/>
  <c r="B986" i="23"/>
  <c r="B970" i="23"/>
  <c r="B958" i="23"/>
  <c r="B956" i="23"/>
  <c r="B929" i="23"/>
  <c r="B902" i="23"/>
  <c r="B881" i="23"/>
  <c r="B854" i="23"/>
  <c r="B815" i="23"/>
  <c r="B776" i="23"/>
  <c r="B754" i="23"/>
  <c r="B726" i="23"/>
  <c r="B694" i="23"/>
  <c r="B664" i="23"/>
  <c r="B643" i="23"/>
  <c r="B621" i="23"/>
  <c r="B598" i="23"/>
  <c r="B576" i="23"/>
  <c r="B876" i="23"/>
  <c r="B817" i="23"/>
  <c r="B747" i="23"/>
  <c r="B682" i="23"/>
  <c r="B577" i="23"/>
  <c r="B546" i="23"/>
  <c r="B547" i="23"/>
  <c r="B528" i="23"/>
  <c r="B580" i="23"/>
  <c r="B637" i="23"/>
  <c r="B685" i="23"/>
  <c r="B717" i="23"/>
  <c r="B751" i="23"/>
  <c r="B796" i="23"/>
  <c r="B818" i="23"/>
  <c r="B844" i="23"/>
  <c r="B533" i="23"/>
  <c r="B554" i="23"/>
  <c r="B671" i="23"/>
  <c r="B733" i="23"/>
  <c r="B809" i="23"/>
  <c r="B863" i="23"/>
  <c r="B573" i="23"/>
  <c r="B594" i="23"/>
  <c r="B615" i="23"/>
  <c r="B639" i="23"/>
  <c r="B660" i="23"/>
  <c r="B689" i="23"/>
  <c r="B721" i="23"/>
  <c r="B750" i="23"/>
  <c r="B772" i="23"/>
  <c r="B803" i="23"/>
  <c r="B849" i="23"/>
  <c r="B877" i="23"/>
  <c r="B898" i="23"/>
  <c r="B924" i="23"/>
  <c r="B951" i="23"/>
  <c r="B952" i="23"/>
  <c r="B115" i="23"/>
  <c r="B137" i="23"/>
  <c r="B158" i="23"/>
  <c r="B209" i="23"/>
  <c r="B258" i="23"/>
  <c r="B290" i="23"/>
  <c r="B326" i="23"/>
  <c r="B358" i="23"/>
  <c r="B386" i="23"/>
  <c r="B418" i="23"/>
  <c r="B451" i="23"/>
  <c r="B483" i="23"/>
  <c r="B997" i="23"/>
  <c r="B965" i="23"/>
  <c r="B93" i="23"/>
  <c r="B136" i="23"/>
  <c r="B176" i="23"/>
  <c r="B198" i="23"/>
  <c r="B219" i="23"/>
  <c r="B240" i="23"/>
  <c r="B271" i="23"/>
  <c r="B299" i="23"/>
  <c r="B331" i="23"/>
  <c r="B364" i="23"/>
  <c r="B400" i="23"/>
  <c r="B431" i="23"/>
  <c r="B462" i="23"/>
  <c r="B494" i="23"/>
  <c r="B990" i="23"/>
  <c r="B962" i="23"/>
  <c r="B937" i="23"/>
  <c r="B886" i="23"/>
  <c r="B831" i="23"/>
  <c r="B760" i="23"/>
  <c r="B702" i="23"/>
  <c r="B648" i="23"/>
  <c r="B603" i="23"/>
  <c r="B892" i="23"/>
  <c r="B778" i="23"/>
  <c r="B608" i="23"/>
  <c r="B534" i="23"/>
  <c r="B523" i="23"/>
  <c r="B539" i="23"/>
  <c r="B561" i="23"/>
  <c r="B677" i="23"/>
  <c r="B740" i="23"/>
  <c r="B813" i="23"/>
  <c r="B868" i="23"/>
  <c r="B641" i="23"/>
  <c r="B797" i="23"/>
  <c r="B566" i="23"/>
  <c r="B610" i="23"/>
  <c r="B655" i="23"/>
  <c r="B713" i="23"/>
  <c r="B766" i="23"/>
  <c r="B841" i="23"/>
  <c r="B893" i="23"/>
  <c r="B946" i="23"/>
  <c r="B108" i="23"/>
  <c r="B153" i="23"/>
  <c r="B250" i="23"/>
  <c r="B318" i="23"/>
  <c r="B377" i="23"/>
  <c r="B443" i="23"/>
  <c r="B507" i="23"/>
  <c r="B904" i="23"/>
  <c r="B171" i="23"/>
  <c r="B214" i="23"/>
  <c r="B263" i="23"/>
  <c r="B323" i="23"/>
  <c r="B391" i="23"/>
  <c r="B454" i="23"/>
  <c r="B999" i="23"/>
  <c r="B950" i="23"/>
  <c r="B846" i="23"/>
  <c r="B718" i="23"/>
  <c r="B614" i="23"/>
  <c r="B806" i="23"/>
  <c r="B527" i="23"/>
  <c r="B521" i="23"/>
  <c r="B558" i="23"/>
  <c r="B597" i="23"/>
  <c r="B693" i="23"/>
  <c r="B767" i="23"/>
  <c r="B824" i="23"/>
  <c r="B549" i="23"/>
  <c r="B687" i="23"/>
  <c r="B820" i="23"/>
  <c r="B578" i="23"/>
  <c r="B622" i="23"/>
  <c r="B666" i="23"/>
  <c r="B729" i="23"/>
  <c r="B777" i="23"/>
  <c r="B857" i="23"/>
  <c r="B903" i="23"/>
  <c r="B900" i="23"/>
  <c r="B121" i="23"/>
  <c r="B163" i="23"/>
  <c r="B266" i="23"/>
  <c r="B334" i="23"/>
  <c r="B394" i="23"/>
  <c r="B459" i="23"/>
  <c r="B991" i="23"/>
  <c r="B101" i="23"/>
  <c r="B182" i="23"/>
  <c r="B224" i="23"/>
  <c r="B279" i="23"/>
  <c r="B339" i="23"/>
  <c r="B407" i="23"/>
  <c r="B470" i="23"/>
  <c r="B983" i="23"/>
  <c r="B921" i="23"/>
  <c r="B800" i="23"/>
  <c r="B686" i="23"/>
  <c r="B592" i="23"/>
  <c r="B730" i="23"/>
  <c r="B537" i="23"/>
  <c r="B556" i="23"/>
  <c r="B542" i="23"/>
  <c r="B593" i="23"/>
  <c r="B649" i="23"/>
  <c r="B690" i="23"/>
  <c r="B722" i="23"/>
  <c r="B763" i="23"/>
  <c r="B801" i="23"/>
  <c r="B851" i="23"/>
  <c r="B567" i="23"/>
  <c r="B590" i="23"/>
  <c r="B611" i="23"/>
  <c r="B635" i="23"/>
  <c r="B656" i="23"/>
  <c r="B683" i="23"/>
  <c r="B715" i="23"/>
  <c r="B746" i="23"/>
  <c r="B768" i="23"/>
  <c r="B795" i="23"/>
  <c r="B842" i="23"/>
  <c r="B873" i="23"/>
  <c r="B894" i="23"/>
  <c r="B918" i="23"/>
  <c r="B947" i="23"/>
  <c r="B936" i="23"/>
  <c r="B966" i="23"/>
  <c r="B982" i="23"/>
  <c r="B998" i="23"/>
  <c r="B504" i="23"/>
  <c r="B488" i="23"/>
  <c r="B472" i="23"/>
  <c r="B456" i="23"/>
  <c r="B441" i="23"/>
  <c r="B425" i="23"/>
  <c r="B409" i="23"/>
  <c r="B393" i="23"/>
  <c r="B378" i="23"/>
  <c r="B357" i="23"/>
  <c r="B341" i="23"/>
  <c r="B325" i="23"/>
  <c r="B309" i="23"/>
  <c r="B296" i="23"/>
  <c r="B281" i="23"/>
  <c r="B265" i="23"/>
  <c r="B249" i="23"/>
  <c r="B236" i="23"/>
  <c r="B226" i="23"/>
  <c r="B215" i="23"/>
  <c r="B204" i="23"/>
  <c r="B194" i="23"/>
  <c r="B183" i="23"/>
  <c r="B173" i="23"/>
  <c r="B156" i="23"/>
  <c r="B124" i="23"/>
  <c r="B102" i="23"/>
  <c r="B923" i="23"/>
  <c r="B961" i="23"/>
  <c r="B979" i="23"/>
  <c r="B995" i="23"/>
  <c r="B501" i="23"/>
  <c r="B485" i="23"/>
  <c r="B469" i="23"/>
  <c r="B452" i="23"/>
  <c r="B436" i="23"/>
  <c r="B420" i="23"/>
  <c r="B404" i="23"/>
  <c r="B388" i="23"/>
  <c r="B373" i="23"/>
  <c r="B360" i="23"/>
  <c r="B344" i="23"/>
  <c r="B328" i="23"/>
  <c r="B312" i="23"/>
  <c r="B292" i="23"/>
  <c r="B276" i="23"/>
  <c r="B260" i="23"/>
  <c r="B244" i="23"/>
  <c r="B213" i="23"/>
  <c r="B180" i="23"/>
  <c r="B159" i="23"/>
  <c r="B149" i="23"/>
  <c r="B138" i="23"/>
  <c r="B127" i="23"/>
  <c r="B117" i="23"/>
  <c r="B103" i="23"/>
  <c r="B87" i="23"/>
  <c r="B833" i="23"/>
  <c r="B540" i="23"/>
  <c r="B584" i="23"/>
  <c r="B606" i="23"/>
  <c r="B630" i="23"/>
  <c r="B651" i="23"/>
  <c r="B675" i="23"/>
  <c r="B707" i="23"/>
  <c r="B738" i="23"/>
  <c r="B762" i="23"/>
  <c r="B789" i="23"/>
  <c r="B836" i="23"/>
  <c r="B866" i="23"/>
  <c r="B889" i="23"/>
  <c r="B910" i="23"/>
  <c r="B942" i="23"/>
  <c r="B920" i="23"/>
  <c r="B963" i="23"/>
  <c r="B976" i="23"/>
  <c r="B992" i="23"/>
  <c r="B508" i="23"/>
  <c r="B492" i="23"/>
  <c r="B476" i="23"/>
  <c r="B460" i="23"/>
  <c r="B445" i="23"/>
  <c r="B429" i="23"/>
  <c r="B413" i="23"/>
  <c r="B397" i="23"/>
  <c r="B381" i="23"/>
  <c r="B361" i="23"/>
  <c r="B345" i="23"/>
  <c r="B329" i="23"/>
  <c r="B313" i="23"/>
  <c r="B298" i="23"/>
  <c r="B285" i="23"/>
  <c r="B269" i="23"/>
  <c r="B253" i="23"/>
  <c r="B239" i="23"/>
  <c r="B228" i="23"/>
  <c r="B218" i="23"/>
  <c r="B207" i="23"/>
  <c r="B197" i="23"/>
  <c r="B186" i="23"/>
  <c r="B175" i="23"/>
  <c r="B164" i="23"/>
  <c r="B132" i="23"/>
  <c r="B107" i="23"/>
  <c r="B91" i="23"/>
  <c r="B928" i="23"/>
  <c r="B969" i="23"/>
  <c r="B985" i="23"/>
  <c r="B513" i="23"/>
  <c r="B497" i="23"/>
  <c r="B481" i="23"/>
  <c r="B465" i="23"/>
  <c r="B448" i="23"/>
  <c r="B433" i="23"/>
  <c r="B416" i="23"/>
  <c r="B399" i="23"/>
  <c r="B384" i="23"/>
  <c r="B370" i="23"/>
  <c r="B356" i="23"/>
  <c r="B340" i="23"/>
  <c r="B324" i="23"/>
  <c r="B308" i="23"/>
  <c r="B288" i="23"/>
  <c r="B272" i="23"/>
  <c r="B256" i="23"/>
  <c r="B237" i="23"/>
  <c r="B205" i="23"/>
  <c r="B172" i="23"/>
  <c r="B157" i="23"/>
  <c r="B146" i="23"/>
  <c r="B135" i="23"/>
  <c r="B125" i="23"/>
  <c r="B114" i="23"/>
  <c r="B98" i="23"/>
  <c r="B525" i="23"/>
  <c r="B544" i="23"/>
  <c r="B560" i="23"/>
  <c r="B519" i="23"/>
  <c r="B548" i="23"/>
  <c r="B572" i="23"/>
  <c r="B604" i="23"/>
  <c r="B629" i="23"/>
  <c r="B661" i="23"/>
  <c r="B680" i="23"/>
  <c r="B696" i="23"/>
  <c r="B712" i="23"/>
  <c r="B728" i="23"/>
  <c r="B743" i="23"/>
  <c r="B774" i="23"/>
  <c r="B790" i="23"/>
  <c r="B805" i="23"/>
  <c r="B816" i="23"/>
  <c r="B826" i="23"/>
  <c r="B840" i="23"/>
  <c r="B856" i="23"/>
  <c r="B522" i="23"/>
  <c r="B559" i="23"/>
  <c r="B545" i="23"/>
  <c r="B601" i="23"/>
  <c r="B657" i="23"/>
  <c r="B695" i="23"/>
  <c r="B727" i="23"/>
  <c r="B771" i="23"/>
  <c r="B804" i="23"/>
  <c r="B825" i="23"/>
  <c r="B855" i="23"/>
  <c r="B888" i="23"/>
  <c r="B570" i="23"/>
  <c r="B581" i="23"/>
  <c r="B591" i="23"/>
  <c r="B602" i="23"/>
  <c r="B612" i="23"/>
  <c r="B626" i="23"/>
  <c r="B636" i="23"/>
  <c r="B647" i="23"/>
  <c r="B658" i="23"/>
  <c r="B668" i="23"/>
  <c r="B684" i="23"/>
  <c r="B700" i="23"/>
  <c r="B716" i="23"/>
  <c r="B734" i="23"/>
  <c r="B748" i="23"/>
  <c r="B758" i="23"/>
  <c r="B769" i="23"/>
  <c r="B783" i="23"/>
  <c r="B799" i="23"/>
  <c r="B827" i="23"/>
  <c r="B845" i="23"/>
  <c r="B861" i="23"/>
  <c r="B874" i="23"/>
  <c r="B885" i="23"/>
  <c r="B895" i="23"/>
  <c r="B906" i="23"/>
  <c r="B919" i="23"/>
  <c r="B935" i="23"/>
  <c r="B949" i="23"/>
  <c r="B914" i="23"/>
  <c r="B945" i="23"/>
  <c r="B97" i="23"/>
  <c r="B113" i="23"/>
  <c r="B123" i="23"/>
  <c r="B134" i="23"/>
  <c r="B145" i="23"/>
  <c r="B155" i="23"/>
  <c r="B169" i="23"/>
  <c r="B201" i="23"/>
  <c r="B233" i="23"/>
  <c r="B254" i="23"/>
  <c r="B270" i="23"/>
  <c r="B286" i="23"/>
  <c r="B306" i="23"/>
  <c r="B338" i="23"/>
  <c r="B354" i="23"/>
  <c r="B369" i="23"/>
  <c r="B382" i="23"/>
  <c r="B398" i="23"/>
  <c r="B414" i="23"/>
  <c r="B430" i="23"/>
  <c r="B447" i="23"/>
  <c r="B463" i="23"/>
  <c r="B479" i="23"/>
  <c r="B495" i="23"/>
  <c r="B511" i="23"/>
  <c r="B987" i="23"/>
  <c r="B971" i="23"/>
  <c r="B938" i="23"/>
  <c r="B88" i="23"/>
  <c r="B104" i="23"/>
  <c r="B128" i="23"/>
  <c r="B160" i="23"/>
  <c r="B174" i="23"/>
  <c r="B184" i="23"/>
  <c r="B195" i="23"/>
  <c r="B206" i="23"/>
  <c r="B216" i="23"/>
  <c r="B227" i="23"/>
  <c r="B238" i="23"/>
  <c r="B251" i="23"/>
  <c r="B267" i="23"/>
  <c r="B283" i="23"/>
  <c r="B297" i="23"/>
  <c r="B311" i="23"/>
  <c r="B327" i="23"/>
  <c r="B343" i="23"/>
  <c r="B359" i="23"/>
  <c r="B379" i="23"/>
  <c r="B395" i="23"/>
  <c r="B411" i="23"/>
  <c r="B427" i="23"/>
  <c r="B442" i="23"/>
  <c r="B458" i="23"/>
  <c r="B474" i="23"/>
  <c r="B490" i="23"/>
  <c r="B996" i="23"/>
  <c r="B980" i="23"/>
  <c r="B964" i="23"/>
  <c r="B931" i="23"/>
  <c r="B944" i="23"/>
  <c r="B891" i="23"/>
  <c r="B838" i="23"/>
  <c r="B792" i="23"/>
  <c r="B744" i="23"/>
  <c r="B678" i="23"/>
  <c r="B632" i="23"/>
  <c r="B587" i="23"/>
  <c r="B564" i="23"/>
  <c r="B794" i="23"/>
  <c r="B633" i="23"/>
  <c r="B530" i="23"/>
  <c r="B551" i="23"/>
  <c r="B669" i="23"/>
  <c r="B701" i="23"/>
  <c r="B780" i="23"/>
  <c r="B829" i="23"/>
  <c r="B565" i="23"/>
  <c r="B703" i="23"/>
  <c r="B830" i="23"/>
  <c r="B583" i="23"/>
  <c r="B605" i="23"/>
  <c r="B650" i="23"/>
  <c r="B705" i="23"/>
  <c r="B761" i="23"/>
  <c r="B835" i="23"/>
  <c r="B887" i="23"/>
  <c r="B940" i="23"/>
  <c r="B100" i="23"/>
  <c r="B147" i="23"/>
  <c r="B177" i="23"/>
  <c r="B274" i="23"/>
  <c r="B342" i="23"/>
  <c r="B402" i="23"/>
  <c r="B467" i="23"/>
  <c r="B499" i="23"/>
  <c r="B925" i="23"/>
  <c r="B166" i="23"/>
  <c r="B208" i="23"/>
  <c r="B255" i="23"/>
  <c r="B315" i="23"/>
  <c r="B383" i="23"/>
  <c r="B415" i="23"/>
  <c r="B478" i="23"/>
  <c r="B974" i="23"/>
  <c r="B907" i="23"/>
  <c r="B785" i="23"/>
  <c r="B670" i="23"/>
  <c r="B582" i="23"/>
  <c r="B828" i="23"/>
  <c r="B562" i="23"/>
  <c r="B515" i="23"/>
  <c r="B623" i="23"/>
  <c r="B787" i="23"/>
  <c r="B532" i="23"/>
  <c r="B847" i="23"/>
  <c r="B588" i="23"/>
  <c r="B681" i="23"/>
  <c r="B793" i="23"/>
  <c r="B916" i="23"/>
  <c r="B131" i="23"/>
  <c r="B282" i="23"/>
  <c r="B410" i="23"/>
  <c r="B975" i="23"/>
  <c r="B192" i="23"/>
  <c r="B294" i="23"/>
  <c r="B423" i="23"/>
  <c r="B486" i="23"/>
  <c r="B897" i="23"/>
  <c r="B659" i="23"/>
  <c r="B665" i="23"/>
  <c r="B520" i="23"/>
  <c r="B653" i="23"/>
  <c r="B725" i="23"/>
  <c r="B852" i="23"/>
  <c r="B755" i="23"/>
  <c r="B599" i="23"/>
  <c r="B697" i="23"/>
  <c r="B819" i="23"/>
  <c r="B932" i="23"/>
  <c r="B92" i="23"/>
  <c r="B225" i="23"/>
  <c r="B366" i="23"/>
  <c r="B491" i="23"/>
  <c r="B152" i="23"/>
  <c r="B247" i="23"/>
  <c r="B376" i="23"/>
  <c r="B502" i="23"/>
  <c r="B875" i="23"/>
  <c r="B638" i="23"/>
  <c r="B859" i="23"/>
  <c r="B526" i="23"/>
  <c r="B322" i="23"/>
  <c r="B506" i="23"/>
  <c r="B913" i="23"/>
  <c r="B870" i="23"/>
  <c r="B765" i="23"/>
  <c r="B710" i="23"/>
  <c r="B654" i="23"/>
  <c r="B609" i="23"/>
  <c r="B843" i="23"/>
  <c r="B714" i="23"/>
  <c r="B524" i="23"/>
  <c r="B563" i="23"/>
  <c r="B613" i="23"/>
  <c r="B731" i="23"/>
  <c r="B808" i="23"/>
  <c r="B860" i="23"/>
  <c r="B617" i="23"/>
  <c r="B781" i="23"/>
  <c r="B896" i="23"/>
  <c r="B628" i="23"/>
  <c r="B673" i="23"/>
  <c r="B736" i="23"/>
  <c r="B786" i="23"/>
  <c r="B865" i="23"/>
  <c r="B909" i="23"/>
  <c r="B917" i="23"/>
  <c r="B126" i="23"/>
  <c r="B241" i="23"/>
  <c r="B310" i="23"/>
  <c r="B371" i="23"/>
  <c r="B435" i="23"/>
  <c r="B981" i="23"/>
  <c r="B109" i="23"/>
  <c r="B187" i="23"/>
  <c r="B230" i="23"/>
  <c r="B287" i="23"/>
  <c r="B347" i="23"/>
  <c r="B446" i="23"/>
  <c r="B510" i="23"/>
  <c r="B915" i="23"/>
  <c r="B862" i="23"/>
  <c r="B735" i="23"/>
  <c r="B627" i="23"/>
  <c r="B698" i="23"/>
  <c r="B529" i="23"/>
  <c r="B517" i="23"/>
  <c r="B709" i="23"/>
  <c r="B834" i="23"/>
  <c r="B719" i="23"/>
  <c r="B634" i="23"/>
  <c r="B745" i="23"/>
  <c r="B871" i="23"/>
  <c r="B933" i="23"/>
  <c r="B193" i="23"/>
  <c r="B350" i="23"/>
  <c r="B475" i="23"/>
  <c r="B120" i="23"/>
  <c r="B235" i="23"/>
  <c r="B355" i="23"/>
  <c r="B967" i="23"/>
  <c r="B770" i="23"/>
  <c r="B571" i="23"/>
  <c r="B531" i="23"/>
  <c r="B543" i="23"/>
  <c r="B802" i="23"/>
  <c r="B585" i="23"/>
  <c r="B880" i="23"/>
  <c r="B644" i="23"/>
  <c r="B756" i="23"/>
  <c r="B882" i="23"/>
  <c r="B142" i="23"/>
  <c r="B303" i="23"/>
  <c r="B426" i="23"/>
  <c r="B941" i="23"/>
  <c r="B203" i="23"/>
  <c r="B307" i="23"/>
  <c r="B438" i="23"/>
  <c r="B948" i="23"/>
  <c r="B749" i="23"/>
  <c r="B550" i="23"/>
  <c r="C75" i="23"/>
  <c r="M16" i="23" l="1"/>
  <c r="N16" i="23" s="1"/>
  <c r="D22" i="23"/>
  <c r="C22" i="23"/>
  <c r="E22" i="23"/>
  <c r="C17" i="23"/>
  <c r="E17" i="23"/>
  <c r="D17" i="23"/>
  <c r="C24" i="23"/>
  <c r="E24" i="23"/>
  <c r="D24" i="23"/>
  <c r="C20" i="23"/>
  <c r="E20" i="23"/>
  <c r="D20" i="23"/>
  <c r="C16" i="23"/>
  <c r="C10" i="11" s="1"/>
  <c r="E16" i="23"/>
  <c r="D16" i="23"/>
  <c r="D23" i="23"/>
  <c r="C23" i="23"/>
  <c r="E23" i="23"/>
  <c r="C19" i="23"/>
  <c r="E19" i="23"/>
  <c r="D19" i="23"/>
  <c r="D18" i="23"/>
  <c r="C18" i="23"/>
  <c r="E18" i="23"/>
  <c r="C21" i="23"/>
  <c r="E21" i="23"/>
  <c r="D21" i="23"/>
  <c r="B50" i="11"/>
  <c r="M56" i="23"/>
  <c r="B55" i="11"/>
  <c r="M61" i="23"/>
  <c r="B69" i="11"/>
  <c r="M75" i="23"/>
  <c r="B62" i="11"/>
  <c r="M68" i="23"/>
  <c r="B14" i="11"/>
  <c r="M20" i="23"/>
  <c r="C14" i="11"/>
  <c r="M29" i="23"/>
  <c r="B23" i="11"/>
  <c r="B36" i="11"/>
  <c r="M42" i="23"/>
  <c r="B58" i="11"/>
  <c r="M64" i="23"/>
  <c r="M32" i="23"/>
  <c r="B26" i="11"/>
  <c r="M69" i="23"/>
  <c r="B63" i="11"/>
  <c r="B72" i="11"/>
  <c r="M78" i="23"/>
  <c r="M59" i="23"/>
  <c r="B53" i="11"/>
  <c r="B70" i="11"/>
  <c r="M76" i="23"/>
  <c r="B38" i="11"/>
  <c r="M44" i="23"/>
  <c r="M81" i="23"/>
  <c r="B75" i="11"/>
  <c r="M49" i="23"/>
  <c r="B43" i="11"/>
  <c r="B60" i="11"/>
  <c r="M66" i="23"/>
  <c r="B28" i="11"/>
  <c r="M34" i="23"/>
  <c r="M71" i="23"/>
  <c r="C71" i="23"/>
  <c r="C65" i="11" s="1"/>
  <c r="B65" i="11"/>
  <c r="M39" i="23"/>
  <c r="B33" i="11"/>
  <c r="M33" i="23"/>
  <c r="B27" i="11"/>
  <c r="B56" i="11"/>
  <c r="M62" i="23"/>
  <c r="B77" i="11"/>
  <c r="M83" i="23"/>
  <c r="M27" i="23"/>
  <c r="B21" i="11"/>
  <c r="B34" i="11"/>
  <c r="M40" i="23"/>
  <c r="B48" i="11"/>
  <c r="M54" i="23"/>
  <c r="B30" i="11"/>
  <c r="M36" i="23"/>
  <c r="B68" i="11"/>
  <c r="M74" i="23"/>
  <c r="C74" i="23"/>
  <c r="C68" i="11" s="1"/>
  <c r="M63" i="23"/>
  <c r="B57" i="11"/>
  <c r="M31" i="23"/>
  <c r="B25" i="11"/>
  <c r="B11" i="11"/>
  <c r="C11" i="11"/>
  <c r="M17" i="23"/>
  <c r="B40" i="11"/>
  <c r="M46" i="23"/>
  <c r="M67" i="23"/>
  <c r="B61" i="11"/>
  <c r="M19" i="23"/>
  <c r="B13" i="11"/>
  <c r="C13" i="11"/>
  <c r="O16" i="23"/>
  <c r="B66" i="11"/>
  <c r="M72" i="23"/>
  <c r="C72" i="23"/>
  <c r="C66" i="11" s="1"/>
  <c r="E72" i="23"/>
  <c r="B18" i="11"/>
  <c r="M24" i="23"/>
  <c r="M37" i="23"/>
  <c r="B31" i="11"/>
  <c r="M35" i="23"/>
  <c r="B29" i="11"/>
  <c r="B46" i="11"/>
  <c r="M52" i="23"/>
  <c r="M57" i="23"/>
  <c r="B51" i="11"/>
  <c r="B52" i="11"/>
  <c r="M58" i="23"/>
  <c r="B73" i="11"/>
  <c r="M79" i="23"/>
  <c r="M48" i="23"/>
  <c r="B42" i="11"/>
  <c r="M85" i="23"/>
  <c r="B79" i="11"/>
  <c r="M53" i="23"/>
  <c r="B47" i="11"/>
  <c r="B24" i="11"/>
  <c r="M30" i="23"/>
  <c r="M41" i="23"/>
  <c r="B35" i="11"/>
  <c r="M60" i="23"/>
  <c r="B54" i="11"/>
  <c r="B22" i="11"/>
  <c r="M28" i="23"/>
  <c r="M65" i="23"/>
  <c r="B59" i="11"/>
  <c r="B76" i="11"/>
  <c r="M82" i="23"/>
  <c r="B44" i="11"/>
  <c r="M50" i="23"/>
  <c r="B12" i="11"/>
  <c r="M18" i="23"/>
  <c r="C12" i="11"/>
  <c r="M55" i="23"/>
  <c r="B49" i="11"/>
  <c r="M23" i="23"/>
  <c r="B17" i="11"/>
  <c r="M21" i="23"/>
  <c r="B15" i="11"/>
  <c r="B32" i="11"/>
  <c r="M38" i="23"/>
  <c r="M51" i="23"/>
  <c r="B45" i="11"/>
  <c r="M25" i="23"/>
  <c r="B19" i="11"/>
  <c r="M77" i="23"/>
  <c r="B71" i="11"/>
  <c r="B78" i="11"/>
  <c r="M84" i="23"/>
  <c r="B67" i="11"/>
  <c r="M73" i="23"/>
  <c r="C73" i="23"/>
  <c r="C67" i="11" s="1"/>
  <c r="E73" i="23"/>
  <c r="B20" i="11"/>
  <c r="M26" i="23"/>
  <c r="M47" i="23"/>
  <c r="B41" i="11"/>
  <c r="M45" i="23"/>
  <c r="B39" i="11"/>
  <c r="B64" i="11"/>
  <c r="M70" i="23"/>
  <c r="B16" i="11"/>
  <c r="M22" i="23"/>
  <c r="M43" i="23"/>
  <c r="B37" i="11"/>
  <c r="B74" i="11"/>
  <c r="M80" i="23"/>
  <c r="B743" i="11"/>
  <c r="M749" i="23"/>
  <c r="C749" i="23"/>
  <c r="C743" i="11" s="1"/>
  <c r="E749" i="23"/>
  <c r="D749" i="23"/>
  <c r="C203" i="23"/>
  <c r="C197" i="11" s="1"/>
  <c r="M203" i="23"/>
  <c r="D203" i="23"/>
  <c r="B197" i="11"/>
  <c r="E203" i="23"/>
  <c r="B136" i="11"/>
  <c r="M142" i="23"/>
  <c r="D142" i="23"/>
  <c r="E142" i="23"/>
  <c r="C142" i="23"/>
  <c r="C136" i="11" s="1"/>
  <c r="B874" i="11"/>
  <c r="M880" i="23"/>
  <c r="E880" i="23"/>
  <c r="C880" i="23"/>
  <c r="C874" i="11" s="1"/>
  <c r="D880" i="23"/>
  <c r="D874" i="11" s="1"/>
  <c r="C531" i="23"/>
  <c r="C525" i="11" s="1"/>
  <c r="M531" i="23"/>
  <c r="E531" i="23"/>
  <c r="B525" i="11"/>
  <c r="D531" i="23"/>
  <c r="D525" i="11" s="1"/>
  <c r="B349" i="11"/>
  <c r="C355" i="23"/>
  <c r="C349" i="11" s="1"/>
  <c r="E355" i="23"/>
  <c r="M355" i="23"/>
  <c r="D355" i="23"/>
  <c r="D349" i="11" s="1"/>
  <c r="B344" i="11"/>
  <c r="E350" i="23"/>
  <c r="D350" i="23"/>
  <c r="D344" i="11" s="1"/>
  <c r="M350" i="23"/>
  <c r="C350" i="23"/>
  <c r="C344" i="11" s="1"/>
  <c r="E745" i="23"/>
  <c r="C745" i="23"/>
  <c r="C739" i="11" s="1"/>
  <c r="D745" i="23"/>
  <c r="D739" i="11" s="1"/>
  <c r="B739" i="11"/>
  <c r="M745" i="23"/>
  <c r="B703" i="11"/>
  <c r="M709" i="23"/>
  <c r="E709" i="23"/>
  <c r="C709" i="23"/>
  <c r="C703" i="11" s="1"/>
  <c r="D709" i="23"/>
  <c r="D703" i="11" s="1"/>
  <c r="B523" i="11"/>
  <c r="E529" i="23"/>
  <c r="D529" i="23"/>
  <c r="M529" i="23"/>
  <c r="C529" i="23"/>
  <c r="C523" i="11" s="1"/>
  <c r="B856" i="11"/>
  <c r="M862" i="23"/>
  <c r="C862" i="23"/>
  <c r="C856" i="11" s="1"/>
  <c r="E862" i="23"/>
  <c r="D862" i="23"/>
  <c r="D856" i="11" s="1"/>
  <c r="B341" i="11"/>
  <c r="C347" i="23"/>
  <c r="C341" i="11" s="1"/>
  <c r="E347" i="23"/>
  <c r="M347" i="23"/>
  <c r="D347" i="23"/>
  <c r="D341" i="11" s="1"/>
  <c r="D109" i="23"/>
  <c r="D103" i="11" s="1"/>
  <c r="M109" i="23"/>
  <c r="C109" i="23"/>
  <c r="C103" i="11" s="1"/>
  <c r="E109" i="23"/>
  <c r="B103" i="11"/>
  <c r="B304" i="11"/>
  <c r="E310" i="23"/>
  <c r="D310" i="23"/>
  <c r="M310" i="23"/>
  <c r="C310" i="23"/>
  <c r="C304" i="11" s="1"/>
  <c r="D909" i="23"/>
  <c r="M909" i="23"/>
  <c r="E909" i="23"/>
  <c r="B903" i="11"/>
  <c r="C909" i="23"/>
  <c r="C903" i="11" s="1"/>
  <c r="B667" i="11"/>
  <c r="E673" i="23"/>
  <c r="M673" i="23"/>
  <c r="C673" i="23"/>
  <c r="C667" i="11" s="1"/>
  <c r="D673" i="23"/>
  <c r="B611" i="11"/>
  <c r="D617" i="23"/>
  <c r="C617" i="23"/>
  <c r="C611" i="11" s="1"/>
  <c r="E617" i="23"/>
  <c r="M617" i="23"/>
  <c r="B607" i="11"/>
  <c r="D613" i="23"/>
  <c r="D607" i="11" s="1"/>
  <c r="E613" i="23"/>
  <c r="M613" i="23"/>
  <c r="C613" i="23"/>
  <c r="C607" i="11" s="1"/>
  <c r="B648" i="11"/>
  <c r="C654" i="23"/>
  <c r="C648" i="11" s="1"/>
  <c r="D654" i="23"/>
  <c r="D648" i="11" s="1"/>
  <c r="E654" i="23"/>
  <c r="M654" i="23"/>
  <c r="D550" i="23"/>
  <c r="C550" i="23"/>
  <c r="C544" i="11" s="1"/>
  <c r="E550" i="23"/>
  <c r="M550" i="23"/>
  <c r="B544" i="11"/>
  <c r="C948" i="23"/>
  <c r="C942" i="11" s="1"/>
  <c r="M948" i="23"/>
  <c r="E948" i="23"/>
  <c r="B942" i="11"/>
  <c r="D948" i="23"/>
  <c r="D942" i="11" s="1"/>
  <c r="B301" i="11"/>
  <c r="C307" i="23"/>
  <c r="C301" i="11" s="1"/>
  <c r="E307" i="23"/>
  <c r="M307" i="23"/>
  <c r="D307" i="23"/>
  <c r="D301" i="11" s="1"/>
  <c r="B935" i="11"/>
  <c r="M941" i="23"/>
  <c r="E941" i="23"/>
  <c r="D941" i="23"/>
  <c r="C941" i="23"/>
  <c r="C935" i="11" s="1"/>
  <c r="B297" i="11"/>
  <c r="C303" i="23"/>
  <c r="C297" i="11" s="1"/>
  <c r="E303" i="23"/>
  <c r="D303" i="23"/>
  <c r="D297" i="11" s="1"/>
  <c r="M303" i="23"/>
  <c r="D882" i="23"/>
  <c r="C882" i="23"/>
  <c r="C876" i="11" s="1"/>
  <c r="E882" i="23"/>
  <c r="B876" i="11"/>
  <c r="M882" i="23"/>
  <c r="C644" i="23"/>
  <c r="C638" i="11" s="1"/>
  <c r="D644" i="23"/>
  <c r="D638" i="11" s="1"/>
  <c r="E644" i="23"/>
  <c r="M644" i="23"/>
  <c r="B638" i="11"/>
  <c r="B579" i="11"/>
  <c r="D585" i="23"/>
  <c r="C585" i="23"/>
  <c r="C579" i="11" s="1"/>
  <c r="E585" i="23"/>
  <c r="M585" i="23"/>
  <c r="C543" i="23"/>
  <c r="C537" i="11" s="1"/>
  <c r="D543" i="23"/>
  <c r="D537" i="11" s="1"/>
  <c r="E543" i="23"/>
  <c r="M543" i="23"/>
  <c r="B537" i="11"/>
  <c r="D571" i="23"/>
  <c r="D565" i="11" s="1"/>
  <c r="E571" i="23"/>
  <c r="M571" i="23"/>
  <c r="B565" i="11"/>
  <c r="C571" i="23"/>
  <c r="C565" i="11" s="1"/>
  <c r="E967" i="23"/>
  <c r="D967" i="23"/>
  <c r="D961" i="11" s="1"/>
  <c r="M967" i="23"/>
  <c r="B961" i="11"/>
  <c r="C967" i="23"/>
  <c r="C961" i="11" s="1"/>
  <c r="C235" i="23"/>
  <c r="C229" i="11" s="1"/>
  <c r="M235" i="23"/>
  <c r="D235" i="23"/>
  <c r="B229" i="11"/>
  <c r="E235" i="23"/>
  <c r="B469" i="11"/>
  <c r="D475" i="23"/>
  <c r="D469" i="11" s="1"/>
  <c r="C475" i="23"/>
  <c r="C469" i="11" s="1"/>
  <c r="M475" i="23"/>
  <c r="E475" i="23"/>
  <c r="M193" i="23"/>
  <c r="E193" i="23"/>
  <c r="D193" i="23"/>
  <c r="D187" i="11" s="1"/>
  <c r="C193" i="23"/>
  <c r="C187" i="11" s="1"/>
  <c r="B187" i="11"/>
  <c r="C871" i="23"/>
  <c r="C865" i="11" s="1"/>
  <c r="D871" i="23"/>
  <c r="D865" i="11" s="1"/>
  <c r="E871" i="23"/>
  <c r="B865" i="11"/>
  <c r="M871" i="23"/>
  <c r="D634" i="23"/>
  <c r="M634" i="23"/>
  <c r="E634" i="23"/>
  <c r="C634" i="23"/>
  <c r="C628" i="11" s="1"/>
  <c r="B628" i="11"/>
  <c r="E834" i="23"/>
  <c r="M834" i="23"/>
  <c r="D834" i="23"/>
  <c r="D828" i="11" s="1"/>
  <c r="C834" i="23"/>
  <c r="C828" i="11" s="1"/>
  <c r="B828" i="11"/>
  <c r="D517" i="23"/>
  <c r="M517" i="23"/>
  <c r="E517" i="23"/>
  <c r="C517" i="23"/>
  <c r="C511" i="11" s="1"/>
  <c r="B511" i="11"/>
  <c r="D698" i="23"/>
  <c r="C698" i="23"/>
  <c r="C692" i="11" s="1"/>
  <c r="E698" i="23"/>
  <c r="M698" i="23"/>
  <c r="B692" i="11"/>
  <c r="B729" i="11"/>
  <c r="M735" i="23"/>
  <c r="C735" i="23"/>
  <c r="C729" i="11" s="1"/>
  <c r="D735" i="23"/>
  <c r="E735" i="23"/>
  <c r="B909" i="11"/>
  <c r="M915" i="23"/>
  <c r="D915" i="23"/>
  <c r="C915" i="23"/>
  <c r="C909" i="11" s="1"/>
  <c r="E915" i="23"/>
  <c r="C446" i="23"/>
  <c r="C440" i="11" s="1"/>
  <c r="M446" i="23"/>
  <c r="E446" i="23"/>
  <c r="B440" i="11"/>
  <c r="D446" i="23"/>
  <c r="D440" i="11" s="1"/>
  <c r="B281" i="11"/>
  <c r="C287" i="23"/>
  <c r="C281" i="11" s="1"/>
  <c r="D287" i="23"/>
  <c r="M287" i="23"/>
  <c r="E287" i="23"/>
  <c r="B181" i="11"/>
  <c r="C187" i="23"/>
  <c r="C181" i="11" s="1"/>
  <c r="D187" i="23"/>
  <c r="M187" i="23"/>
  <c r="E187" i="23"/>
  <c r="C981" i="23"/>
  <c r="C975" i="11" s="1"/>
  <c r="D981" i="23"/>
  <c r="E981" i="23"/>
  <c r="M981" i="23"/>
  <c r="B975" i="11"/>
  <c r="C371" i="23"/>
  <c r="C365" i="11" s="1"/>
  <c r="M371" i="23"/>
  <c r="E371" i="23"/>
  <c r="D371" i="23"/>
  <c r="B365" i="11"/>
  <c r="B235" i="11"/>
  <c r="C241" i="23"/>
  <c r="C235" i="11" s="1"/>
  <c r="D241" i="23"/>
  <c r="E241" i="23"/>
  <c r="M241" i="23"/>
  <c r="B911" i="11"/>
  <c r="M917" i="23"/>
  <c r="C917" i="23"/>
  <c r="C911" i="11" s="1"/>
  <c r="E917" i="23"/>
  <c r="D917" i="23"/>
  <c r="D865" i="23"/>
  <c r="M865" i="23"/>
  <c r="E865" i="23"/>
  <c r="B859" i="11"/>
  <c r="C865" i="23"/>
  <c r="C859" i="11" s="1"/>
  <c r="E736" i="23"/>
  <c r="C736" i="23"/>
  <c r="C730" i="11" s="1"/>
  <c r="M736" i="23"/>
  <c r="B730" i="11"/>
  <c r="D736" i="23"/>
  <c r="D730" i="11" s="1"/>
  <c r="C628" i="23"/>
  <c r="C622" i="11" s="1"/>
  <c r="D628" i="23"/>
  <c r="E628" i="23"/>
  <c r="B622" i="11"/>
  <c r="M628" i="23"/>
  <c r="B775" i="11"/>
  <c r="C781" i="23"/>
  <c r="C775" i="11" s="1"/>
  <c r="E781" i="23"/>
  <c r="M781" i="23"/>
  <c r="D781" i="23"/>
  <c r="D775" i="11" s="1"/>
  <c r="B854" i="11"/>
  <c r="M860" i="23"/>
  <c r="E860" i="23"/>
  <c r="D860" i="23"/>
  <c r="C860" i="23"/>
  <c r="C854" i="11" s="1"/>
  <c r="D731" i="23"/>
  <c r="E731" i="23"/>
  <c r="M731" i="23"/>
  <c r="B725" i="11"/>
  <c r="C731" i="23"/>
  <c r="C725" i="11" s="1"/>
  <c r="B557" i="11"/>
  <c r="E563" i="23"/>
  <c r="D563" i="23"/>
  <c r="C563" i="23"/>
  <c r="C557" i="11" s="1"/>
  <c r="M563" i="23"/>
  <c r="D714" i="23"/>
  <c r="C714" i="23"/>
  <c r="C708" i="11" s="1"/>
  <c r="E714" i="23"/>
  <c r="M714" i="23"/>
  <c r="B708" i="11"/>
  <c r="B603" i="11"/>
  <c r="E609" i="23"/>
  <c r="D609" i="23"/>
  <c r="C609" i="23"/>
  <c r="C603" i="11" s="1"/>
  <c r="M609" i="23"/>
  <c r="D710" i="23"/>
  <c r="C710" i="23"/>
  <c r="C704" i="11" s="1"/>
  <c r="B704" i="11"/>
  <c r="E710" i="23"/>
  <c r="M710" i="23"/>
  <c r="B864" i="11"/>
  <c r="M870" i="23"/>
  <c r="D870" i="23"/>
  <c r="E870" i="23"/>
  <c r="C870" i="23"/>
  <c r="C864" i="11" s="1"/>
  <c r="M506" i="23"/>
  <c r="C506" i="23"/>
  <c r="C500" i="11" s="1"/>
  <c r="B500" i="11"/>
  <c r="E506" i="23"/>
  <c r="D506" i="23"/>
  <c r="B520" i="11"/>
  <c r="C526" i="23"/>
  <c r="C520" i="11" s="1"/>
  <c r="D526" i="23"/>
  <c r="E526" i="23"/>
  <c r="M526" i="23"/>
  <c r="B632" i="11"/>
  <c r="C638" i="23"/>
  <c r="C632" i="11" s="1"/>
  <c r="M638" i="23"/>
  <c r="D638" i="23"/>
  <c r="E638" i="23"/>
  <c r="B496" i="11"/>
  <c r="D502" i="23"/>
  <c r="C502" i="23"/>
  <c r="C496" i="11" s="1"/>
  <c r="M502" i="23"/>
  <c r="E502" i="23"/>
  <c r="B241" i="11"/>
  <c r="C247" i="23"/>
  <c r="C241" i="11" s="1"/>
  <c r="D247" i="23"/>
  <c r="M247" i="23"/>
  <c r="E247" i="23"/>
  <c r="B485" i="11"/>
  <c r="D491" i="23"/>
  <c r="C491" i="23"/>
  <c r="C485" i="11" s="1"/>
  <c r="M491" i="23"/>
  <c r="E491" i="23"/>
  <c r="M225" i="23"/>
  <c r="E225" i="23"/>
  <c r="B219" i="11"/>
  <c r="D225" i="23"/>
  <c r="D219" i="11" s="1"/>
  <c r="C225" i="23"/>
  <c r="C219" i="11" s="1"/>
  <c r="B926" i="11"/>
  <c r="M932" i="23"/>
  <c r="E932" i="23"/>
  <c r="D932" i="23"/>
  <c r="C932" i="23"/>
  <c r="C926" i="11" s="1"/>
  <c r="B691" i="11"/>
  <c r="E697" i="23"/>
  <c r="M697" i="23"/>
  <c r="D697" i="23"/>
  <c r="D691" i="11" s="1"/>
  <c r="C697" i="23"/>
  <c r="C691" i="11" s="1"/>
  <c r="B749" i="11"/>
  <c r="E755" i="23"/>
  <c r="D755" i="23"/>
  <c r="C755" i="23"/>
  <c r="C749" i="11" s="1"/>
  <c r="M755" i="23"/>
  <c r="B719" i="11"/>
  <c r="M725" i="23"/>
  <c r="E725" i="23"/>
  <c r="C725" i="23"/>
  <c r="C719" i="11" s="1"/>
  <c r="D725" i="23"/>
  <c r="D719" i="11" s="1"/>
  <c r="B514" i="11"/>
  <c r="C520" i="23"/>
  <c r="C514" i="11" s="1"/>
  <c r="E520" i="23"/>
  <c r="D520" i="23"/>
  <c r="M520" i="23"/>
  <c r="B653" i="11"/>
  <c r="M659" i="23"/>
  <c r="C659" i="23"/>
  <c r="C653" i="11" s="1"/>
  <c r="D659" i="23"/>
  <c r="E659" i="23"/>
  <c r="B480" i="11"/>
  <c r="D486" i="23"/>
  <c r="C486" i="23"/>
  <c r="C480" i="11" s="1"/>
  <c r="M486" i="23"/>
  <c r="E486" i="23"/>
  <c r="B288" i="11"/>
  <c r="C294" i="23"/>
  <c r="C288" i="11" s="1"/>
  <c r="D294" i="23"/>
  <c r="M294" i="23"/>
  <c r="E294" i="23"/>
  <c r="E975" i="23"/>
  <c r="C975" i="23"/>
  <c r="C969" i="11" s="1"/>
  <c r="D975" i="23"/>
  <c r="D969" i="11" s="1"/>
  <c r="B969" i="11"/>
  <c r="M975" i="23"/>
  <c r="M282" i="23"/>
  <c r="E282" i="23"/>
  <c r="C282" i="23"/>
  <c r="C276" i="11" s="1"/>
  <c r="D282" i="23"/>
  <c r="D276" i="11" s="1"/>
  <c r="B276" i="11"/>
  <c r="B910" i="11"/>
  <c r="M916" i="23"/>
  <c r="E916" i="23"/>
  <c r="D916" i="23"/>
  <c r="C916" i="23"/>
  <c r="C910" i="11" s="1"/>
  <c r="B675" i="11"/>
  <c r="E681" i="23"/>
  <c r="M681" i="23"/>
  <c r="D681" i="23"/>
  <c r="D675" i="11" s="1"/>
  <c r="C681" i="23"/>
  <c r="C675" i="11" s="1"/>
  <c r="B841" i="11"/>
  <c r="C847" i="23"/>
  <c r="C841" i="11" s="1"/>
  <c r="E847" i="23"/>
  <c r="M847" i="23"/>
  <c r="D847" i="23"/>
  <c r="D841" i="11" s="1"/>
  <c r="C787" i="23"/>
  <c r="C781" i="11" s="1"/>
  <c r="E787" i="23"/>
  <c r="M787" i="23"/>
  <c r="D787" i="23"/>
  <c r="D781" i="11" s="1"/>
  <c r="B781" i="11"/>
  <c r="B509" i="11"/>
  <c r="D515" i="23"/>
  <c r="C515" i="23"/>
  <c r="C509" i="11" s="1"/>
  <c r="M515" i="23"/>
  <c r="E515" i="23"/>
  <c r="C828" i="23"/>
  <c r="C822" i="11" s="1"/>
  <c r="E828" i="23"/>
  <c r="M828" i="23"/>
  <c r="D828" i="23"/>
  <c r="D822" i="11" s="1"/>
  <c r="B822" i="11"/>
  <c r="B664" i="11"/>
  <c r="C670" i="23"/>
  <c r="C664" i="11" s="1"/>
  <c r="M670" i="23"/>
  <c r="D670" i="23"/>
  <c r="E670" i="23"/>
  <c r="B901" i="11"/>
  <c r="D907" i="23"/>
  <c r="M907" i="23"/>
  <c r="C907" i="23"/>
  <c r="C901" i="11" s="1"/>
  <c r="E907" i="23"/>
  <c r="B472" i="11"/>
  <c r="D478" i="23"/>
  <c r="C478" i="23"/>
  <c r="C472" i="11" s="1"/>
  <c r="M478" i="23"/>
  <c r="E478" i="23"/>
  <c r="B377" i="11"/>
  <c r="D383" i="23"/>
  <c r="C383" i="23"/>
  <c r="C377" i="11" s="1"/>
  <c r="M383" i="23"/>
  <c r="E383" i="23"/>
  <c r="B249" i="11"/>
  <c r="C255" i="23"/>
  <c r="C249" i="11" s="1"/>
  <c r="D255" i="23"/>
  <c r="M255" i="23"/>
  <c r="E255" i="23"/>
  <c r="C166" i="23"/>
  <c r="C160" i="11" s="1"/>
  <c r="M166" i="23"/>
  <c r="E166" i="23"/>
  <c r="D166" i="23"/>
  <c r="B160" i="11"/>
  <c r="B493" i="11"/>
  <c r="D499" i="23"/>
  <c r="C499" i="23"/>
  <c r="C493" i="11" s="1"/>
  <c r="E499" i="23"/>
  <c r="M499" i="23"/>
  <c r="B396" i="11"/>
  <c r="E402" i="23"/>
  <c r="D402" i="23"/>
  <c r="C402" i="23"/>
  <c r="C396" i="11" s="1"/>
  <c r="M402" i="23"/>
  <c r="B268" i="11"/>
  <c r="C274" i="23"/>
  <c r="C268" i="11" s="1"/>
  <c r="D274" i="23"/>
  <c r="E274" i="23"/>
  <c r="M274" i="23"/>
  <c r="D147" i="23"/>
  <c r="M147" i="23"/>
  <c r="C147" i="23"/>
  <c r="C141" i="11" s="1"/>
  <c r="E147" i="23"/>
  <c r="B141" i="11"/>
  <c r="B934" i="11"/>
  <c r="M940" i="23"/>
  <c r="C940" i="23"/>
  <c r="C934" i="11" s="1"/>
  <c r="D940" i="23"/>
  <c r="E940" i="23"/>
  <c r="E835" i="23"/>
  <c r="C835" i="23"/>
  <c r="C829" i="11" s="1"/>
  <c r="D835" i="23"/>
  <c r="D829" i="11" s="1"/>
  <c r="B829" i="11"/>
  <c r="M835" i="23"/>
  <c r="B699" i="11"/>
  <c r="E705" i="23"/>
  <c r="M705" i="23"/>
  <c r="C705" i="23"/>
  <c r="C699" i="11" s="1"/>
  <c r="D705" i="23"/>
  <c r="M605" i="23"/>
  <c r="D605" i="23"/>
  <c r="C605" i="23"/>
  <c r="C599" i="11" s="1"/>
  <c r="B599" i="11"/>
  <c r="E605" i="23"/>
  <c r="B824" i="11"/>
  <c r="C830" i="23"/>
  <c r="C824" i="11" s="1"/>
  <c r="E830" i="23"/>
  <c r="D830" i="23"/>
  <c r="M830" i="23"/>
  <c r="M565" i="23"/>
  <c r="C565" i="23"/>
  <c r="C559" i="11" s="1"/>
  <c r="B559" i="11"/>
  <c r="E565" i="23"/>
  <c r="D565" i="23"/>
  <c r="D780" i="23"/>
  <c r="M780" i="23"/>
  <c r="E780" i="23"/>
  <c r="B774" i="11"/>
  <c r="C780" i="23"/>
  <c r="C774" i="11" s="1"/>
  <c r="B663" i="11"/>
  <c r="M669" i="23"/>
  <c r="E669" i="23"/>
  <c r="D669" i="23"/>
  <c r="C669" i="23"/>
  <c r="C663" i="11" s="1"/>
  <c r="B524" i="11"/>
  <c r="C530" i="23"/>
  <c r="C524" i="11" s="1"/>
  <c r="E530" i="23"/>
  <c r="D530" i="23"/>
  <c r="M530" i="23"/>
  <c r="B788" i="11"/>
  <c r="M794" i="23"/>
  <c r="E794" i="23"/>
  <c r="C794" i="23"/>
  <c r="C788" i="11" s="1"/>
  <c r="D794" i="23"/>
  <c r="D788" i="11" s="1"/>
  <c r="M587" i="23"/>
  <c r="C587" i="23"/>
  <c r="C581" i="11" s="1"/>
  <c r="B581" i="11"/>
  <c r="E587" i="23"/>
  <c r="D587" i="23"/>
  <c r="D678" i="23"/>
  <c r="C678" i="23"/>
  <c r="C672" i="11" s="1"/>
  <c r="B672" i="11"/>
  <c r="E678" i="23"/>
  <c r="M678" i="23"/>
  <c r="B786" i="11"/>
  <c r="M792" i="23"/>
  <c r="D792" i="23"/>
  <c r="E792" i="23"/>
  <c r="C792" i="23"/>
  <c r="C786" i="11" s="1"/>
  <c r="B885" i="11"/>
  <c r="M891" i="23"/>
  <c r="C891" i="23"/>
  <c r="C885" i="11" s="1"/>
  <c r="E891" i="23"/>
  <c r="D891" i="23"/>
  <c r="B925" i="11"/>
  <c r="M931" i="23"/>
  <c r="C931" i="23"/>
  <c r="C925" i="11" s="1"/>
  <c r="E931" i="23"/>
  <c r="D931" i="23"/>
  <c r="D980" i="23"/>
  <c r="C980" i="23"/>
  <c r="C974" i="11" s="1"/>
  <c r="B974" i="11"/>
  <c r="M980" i="23"/>
  <c r="E980" i="23"/>
  <c r="M490" i="23"/>
  <c r="C490" i="23"/>
  <c r="C484" i="11" s="1"/>
  <c r="B484" i="11"/>
  <c r="E490" i="23"/>
  <c r="D490" i="23"/>
  <c r="M458" i="23"/>
  <c r="C458" i="23"/>
  <c r="C452" i="11" s="1"/>
  <c r="B452" i="11"/>
  <c r="E458" i="23"/>
  <c r="D458" i="23"/>
  <c r="M427" i="23"/>
  <c r="C427" i="23"/>
  <c r="C421" i="11" s="1"/>
  <c r="B421" i="11"/>
  <c r="E427" i="23"/>
  <c r="D427" i="23"/>
  <c r="M395" i="23"/>
  <c r="E395" i="23"/>
  <c r="B389" i="11"/>
  <c r="D395" i="23"/>
  <c r="D389" i="11" s="1"/>
  <c r="C395" i="23"/>
  <c r="C389" i="11" s="1"/>
  <c r="M359" i="23"/>
  <c r="D359" i="23"/>
  <c r="B353" i="11"/>
  <c r="C359" i="23"/>
  <c r="C353" i="11" s="1"/>
  <c r="E359" i="23"/>
  <c r="M327" i="23"/>
  <c r="D327" i="23"/>
  <c r="B321" i="11"/>
  <c r="C327" i="23"/>
  <c r="C321" i="11" s="1"/>
  <c r="E327" i="23"/>
  <c r="B291" i="11"/>
  <c r="C297" i="23"/>
  <c r="C291" i="11" s="1"/>
  <c r="E297" i="23"/>
  <c r="M297" i="23"/>
  <c r="D297" i="23"/>
  <c r="D291" i="11" s="1"/>
  <c r="M267" i="23"/>
  <c r="E267" i="23"/>
  <c r="B261" i="11"/>
  <c r="C267" i="23"/>
  <c r="C261" i="11" s="1"/>
  <c r="D267" i="23"/>
  <c r="B232" i="11"/>
  <c r="D238" i="23"/>
  <c r="C238" i="23"/>
  <c r="C232" i="11" s="1"/>
  <c r="M238" i="23"/>
  <c r="E238" i="23"/>
  <c r="B210" i="11"/>
  <c r="M216" i="23"/>
  <c r="C216" i="23"/>
  <c r="C210" i="11" s="1"/>
  <c r="E216" i="23"/>
  <c r="D216" i="23"/>
  <c r="M195" i="23"/>
  <c r="C195" i="23"/>
  <c r="C189" i="11" s="1"/>
  <c r="B189" i="11"/>
  <c r="D195" i="23"/>
  <c r="E195" i="23"/>
  <c r="B168" i="11"/>
  <c r="D174" i="23"/>
  <c r="C174" i="23"/>
  <c r="C168" i="11" s="1"/>
  <c r="E174" i="23"/>
  <c r="M174" i="23"/>
  <c r="B122" i="11"/>
  <c r="M128" i="23"/>
  <c r="D128" i="23"/>
  <c r="C128" i="23"/>
  <c r="C122" i="11" s="1"/>
  <c r="E128" i="23"/>
  <c r="B82" i="11"/>
  <c r="M88" i="23"/>
  <c r="D88" i="23"/>
  <c r="C88" i="23"/>
  <c r="C82" i="11" s="1"/>
  <c r="E88" i="23"/>
  <c r="B965" i="11"/>
  <c r="C971" i="23"/>
  <c r="C965" i="11" s="1"/>
  <c r="E971" i="23"/>
  <c r="M971" i="23"/>
  <c r="D971" i="23"/>
  <c r="D965" i="11" s="1"/>
  <c r="B505" i="11"/>
  <c r="C511" i="23"/>
  <c r="C505" i="11" s="1"/>
  <c r="E511" i="23"/>
  <c r="D511" i="23"/>
  <c r="M511" i="23"/>
  <c r="M479" i="23"/>
  <c r="C479" i="23"/>
  <c r="C473" i="11" s="1"/>
  <c r="B473" i="11"/>
  <c r="D479" i="23"/>
  <c r="E479" i="23"/>
  <c r="M447" i="23"/>
  <c r="D447" i="23"/>
  <c r="B441" i="11"/>
  <c r="E447" i="23"/>
  <c r="C447" i="23"/>
  <c r="C441" i="11" s="1"/>
  <c r="M414" i="23"/>
  <c r="E414" i="23"/>
  <c r="B408" i="11"/>
  <c r="C414" i="23"/>
  <c r="C408" i="11" s="1"/>
  <c r="D414" i="23"/>
  <c r="M382" i="23"/>
  <c r="E382" i="23"/>
  <c r="B376" i="11"/>
  <c r="C382" i="23"/>
  <c r="C376" i="11" s="1"/>
  <c r="D382" i="23"/>
  <c r="B348" i="11"/>
  <c r="E354" i="23"/>
  <c r="D354" i="23"/>
  <c r="C354" i="23"/>
  <c r="C348" i="11" s="1"/>
  <c r="M354" i="23"/>
  <c r="B300" i="11"/>
  <c r="E306" i="23"/>
  <c r="D306" i="23"/>
  <c r="C306" i="23"/>
  <c r="C300" i="11" s="1"/>
  <c r="M306" i="23"/>
  <c r="M270" i="23"/>
  <c r="E270" i="23"/>
  <c r="B264" i="11"/>
  <c r="C270" i="23"/>
  <c r="C264" i="11" s="1"/>
  <c r="D270" i="23"/>
  <c r="M233" i="23"/>
  <c r="E233" i="23"/>
  <c r="B227" i="11"/>
  <c r="C233" i="23"/>
  <c r="C227" i="11" s="1"/>
  <c r="D233" i="23"/>
  <c r="M169" i="23"/>
  <c r="D169" i="23"/>
  <c r="B163" i="11"/>
  <c r="C169" i="23"/>
  <c r="C163" i="11" s="1"/>
  <c r="E169" i="23"/>
  <c r="D145" i="23"/>
  <c r="B139" i="11"/>
  <c r="E145" i="23"/>
  <c r="M145" i="23"/>
  <c r="C145" i="23"/>
  <c r="C139" i="11" s="1"/>
  <c r="D123" i="23"/>
  <c r="M123" i="23"/>
  <c r="C123" i="23"/>
  <c r="C117" i="11" s="1"/>
  <c r="B117" i="11"/>
  <c r="E123" i="23"/>
  <c r="B91" i="11"/>
  <c r="E97" i="23"/>
  <c r="D97" i="23"/>
  <c r="C97" i="23"/>
  <c r="C91" i="11" s="1"/>
  <c r="M97" i="23"/>
  <c r="B908" i="11"/>
  <c r="M914" i="23"/>
  <c r="D914" i="23"/>
  <c r="C914" i="23"/>
  <c r="C908" i="11" s="1"/>
  <c r="E914" i="23"/>
  <c r="B929" i="11"/>
  <c r="D935" i="23"/>
  <c r="C935" i="23"/>
  <c r="C929" i="11" s="1"/>
  <c r="M935" i="23"/>
  <c r="E935" i="23"/>
  <c r="B900" i="11"/>
  <c r="M906" i="23"/>
  <c r="D906" i="23"/>
  <c r="E906" i="23"/>
  <c r="C906" i="23"/>
  <c r="C900" i="11" s="1"/>
  <c r="B879" i="11"/>
  <c r="C885" i="23"/>
  <c r="C879" i="11" s="1"/>
  <c r="D885" i="23"/>
  <c r="M885" i="23"/>
  <c r="E885" i="23"/>
  <c r="B855" i="11"/>
  <c r="C861" i="23"/>
  <c r="C855" i="11" s="1"/>
  <c r="D861" i="23"/>
  <c r="M861" i="23"/>
  <c r="E861" i="23"/>
  <c r="C827" i="23"/>
  <c r="C821" i="11" s="1"/>
  <c r="D827" i="23"/>
  <c r="B821" i="11"/>
  <c r="E827" i="23"/>
  <c r="M827" i="23"/>
  <c r="B777" i="11"/>
  <c r="E783" i="23"/>
  <c r="C783" i="23"/>
  <c r="C777" i="11" s="1"/>
  <c r="D783" i="23"/>
  <c r="D777" i="11" s="1"/>
  <c r="M783" i="23"/>
  <c r="C758" i="23"/>
  <c r="C752" i="11" s="1"/>
  <c r="D758" i="23"/>
  <c r="B752" i="11"/>
  <c r="E758" i="23"/>
  <c r="M758" i="23"/>
  <c r="B728" i="11"/>
  <c r="D734" i="23"/>
  <c r="C734" i="23"/>
  <c r="C728" i="11" s="1"/>
  <c r="M734" i="23"/>
  <c r="E734" i="23"/>
  <c r="D700" i="23"/>
  <c r="E700" i="23"/>
  <c r="B694" i="11"/>
  <c r="C700" i="23"/>
  <c r="C694" i="11" s="1"/>
  <c r="M700" i="23"/>
  <c r="D668" i="23"/>
  <c r="E668" i="23"/>
  <c r="B662" i="11"/>
  <c r="C668" i="23"/>
  <c r="C662" i="11" s="1"/>
  <c r="M668" i="23"/>
  <c r="B641" i="11"/>
  <c r="M647" i="23"/>
  <c r="D647" i="23"/>
  <c r="E647" i="23"/>
  <c r="C647" i="23"/>
  <c r="C641" i="11" s="1"/>
  <c r="B620" i="11"/>
  <c r="C626" i="23"/>
  <c r="C620" i="11" s="1"/>
  <c r="D626" i="23"/>
  <c r="E626" i="23"/>
  <c r="M626" i="23"/>
  <c r="B596" i="11"/>
  <c r="M602" i="23"/>
  <c r="D602" i="23"/>
  <c r="E602" i="23"/>
  <c r="C602" i="23"/>
  <c r="C596" i="11" s="1"/>
  <c r="B575" i="11"/>
  <c r="D581" i="23"/>
  <c r="C581" i="23"/>
  <c r="C575" i="11" s="1"/>
  <c r="M581" i="23"/>
  <c r="E581" i="23"/>
  <c r="D888" i="23"/>
  <c r="C888" i="23"/>
  <c r="C882" i="11" s="1"/>
  <c r="B882" i="11"/>
  <c r="E888" i="23"/>
  <c r="M888" i="23"/>
  <c r="B819" i="11"/>
  <c r="C825" i="23"/>
  <c r="C819" i="11" s="1"/>
  <c r="M825" i="23"/>
  <c r="D825" i="23"/>
  <c r="E825" i="23"/>
  <c r="B765" i="11"/>
  <c r="M771" i="23"/>
  <c r="D771" i="23"/>
  <c r="E771" i="23"/>
  <c r="C771" i="23"/>
  <c r="C765" i="11" s="1"/>
  <c r="B689" i="11"/>
  <c r="C695" i="23"/>
  <c r="C689" i="11" s="1"/>
  <c r="E695" i="23"/>
  <c r="D695" i="23"/>
  <c r="M695" i="23"/>
  <c r="B595" i="11"/>
  <c r="M601" i="23"/>
  <c r="C601" i="23"/>
  <c r="C595" i="11" s="1"/>
  <c r="D601" i="23"/>
  <c r="E601" i="23"/>
  <c r="B553" i="11"/>
  <c r="E559" i="23"/>
  <c r="M559" i="23"/>
  <c r="D559" i="23"/>
  <c r="D553" i="11" s="1"/>
  <c r="C559" i="23"/>
  <c r="C553" i="11" s="1"/>
  <c r="D856" i="23"/>
  <c r="C856" i="23"/>
  <c r="C850" i="11" s="1"/>
  <c r="B850" i="11"/>
  <c r="E856" i="23"/>
  <c r="M856" i="23"/>
  <c r="B820" i="11"/>
  <c r="C826" i="23"/>
  <c r="C820" i="11" s="1"/>
  <c r="E826" i="23"/>
  <c r="D826" i="23"/>
  <c r="M826" i="23"/>
  <c r="B799" i="11"/>
  <c r="C805" i="23"/>
  <c r="C799" i="11" s="1"/>
  <c r="D805" i="23"/>
  <c r="E805" i="23"/>
  <c r="M805" i="23"/>
  <c r="D774" i="23"/>
  <c r="C774" i="23"/>
  <c r="C768" i="11" s="1"/>
  <c r="B768" i="11"/>
  <c r="E774" i="23"/>
  <c r="M774" i="23"/>
  <c r="M728" i="23"/>
  <c r="E728" i="23"/>
  <c r="B722" i="11"/>
  <c r="C728" i="23"/>
  <c r="C722" i="11" s="1"/>
  <c r="D728" i="23"/>
  <c r="M696" i="23"/>
  <c r="E696" i="23"/>
  <c r="B690" i="11"/>
  <c r="C696" i="23"/>
  <c r="C690" i="11" s="1"/>
  <c r="D696" i="23"/>
  <c r="D661" i="23"/>
  <c r="C661" i="23"/>
  <c r="C655" i="11" s="1"/>
  <c r="B655" i="11"/>
  <c r="E661" i="23"/>
  <c r="M661" i="23"/>
  <c r="D604" i="23"/>
  <c r="C604" i="23"/>
  <c r="C598" i="11" s="1"/>
  <c r="B598" i="11"/>
  <c r="E604" i="23"/>
  <c r="M604" i="23"/>
  <c r="C548" i="23"/>
  <c r="C542" i="11" s="1"/>
  <c r="M548" i="23"/>
  <c r="B542" i="11"/>
  <c r="D548" i="23"/>
  <c r="E548" i="23"/>
  <c r="D560" i="23"/>
  <c r="C560" i="23"/>
  <c r="C554" i="11" s="1"/>
  <c r="B554" i="11"/>
  <c r="E560" i="23"/>
  <c r="M560" i="23"/>
  <c r="B519" i="11"/>
  <c r="C525" i="23"/>
  <c r="C519" i="11" s="1"/>
  <c r="D525" i="23"/>
  <c r="E525" i="23"/>
  <c r="M525" i="23"/>
  <c r="D114" i="23"/>
  <c r="C114" i="23"/>
  <c r="C108" i="11" s="1"/>
  <c r="E114" i="23"/>
  <c r="M114" i="23"/>
  <c r="B108" i="11"/>
  <c r="D135" i="23"/>
  <c r="M135" i="23"/>
  <c r="C135" i="23"/>
  <c r="C129" i="11" s="1"/>
  <c r="E135" i="23"/>
  <c r="B129" i="11"/>
  <c r="D157" i="23"/>
  <c r="M157" i="23"/>
  <c r="C157" i="23"/>
  <c r="C151" i="11" s="1"/>
  <c r="E157" i="23"/>
  <c r="B151" i="11"/>
  <c r="B199" i="11"/>
  <c r="D205" i="23"/>
  <c r="E205" i="23"/>
  <c r="C205" i="23"/>
  <c r="C199" i="11" s="1"/>
  <c r="M205" i="23"/>
  <c r="B250" i="11"/>
  <c r="C256" i="23"/>
  <c r="C250" i="11" s="1"/>
  <c r="E256" i="23"/>
  <c r="D256" i="23"/>
  <c r="M256" i="23"/>
  <c r="B282" i="11"/>
  <c r="C288" i="23"/>
  <c r="C282" i="11" s="1"/>
  <c r="E288" i="23"/>
  <c r="D288" i="23"/>
  <c r="M288" i="23"/>
  <c r="D324" i="23"/>
  <c r="M324" i="23"/>
  <c r="C324" i="23"/>
  <c r="C318" i="11" s="1"/>
  <c r="B318" i="11"/>
  <c r="E324" i="23"/>
  <c r="D356" i="23"/>
  <c r="M356" i="23"/>
  <c r="C356" i="23"/>
  <c r="C350" i="11" s="1"/>
  <c r="B350" i="11"/>
  <c r="E356" i="23"/>
  <c r="B378" i="11"/>
  <c r="D384" i="23"/>
  <c r="E384" i="23"/>
  <c r="M384" i="23"/>
  <c r="C384" i="23"/>
  <c r="C378" i="11" s="1"/>
  <c r="B410" i="11"/>
  <c r="D416" i="23"/>
  <c r="C416" i="23"/>
  <c r="C410" i="11" s="1"/>
  <c r="M416" i="23"/>
  <c r="E416" i="23"/>
  <c r="C448" i="23"/>
  <c r="C442" i="11" s="1"/>
  <c r="M448" i="23"/>
  <c r="E448" i="23"/>
  <c r="B442" i="11"/>
  <c r="D448" i="23"/>
  <c r="D442" i="11" s="1"/>
  <c r="B475" i="11"/>
  <c r="E481" i="23"/>
  <c r="D481" i="23"/>
  <c r="M481" i="23"/>
  <c r="C481" i="23"/>
  <c r="C475" i="11" s="1"/>
  <c r="E513" i="23"/>
  <c r="M513" i="23"/>
  <c r="D513" i="23"/>
  <c r="D507" i="11" s="1"/>
  <c r="B507" i="11"/>
  <c r="C513" i="23"/>
  <c r="C507" i="11" s="1"/>
  <c r="C969" i="23"/>
  <c r="C963" i="11" s="1"/>
  <c r="D969" i="23"/>
  <c r="E969" i="23"/>
  <c r="B963" i="11"/>
  <c r="M969" i="23"/>
  <c r="D91" i="23"/>
  <c r="M91" i="23"/>
  <c r="C91" i="23"/>
  <c r="C85" i="11" s="1"/>
  <c r="B85" i="11"/>
  <c r="E91" i="23"/>
  <c r="D132" i="23"/>
  <c r="E132" i="23"/>
  <c r="C132" i="23"/>
  <c r="C126" i="11" s="1"/>
  <c r="B126" i="11"/>
  <c r="M132" i="23"/>
  <c r="B169" i="11"/>
  <c r="E175" i="23"/>
  <c r="C175" i="23"/>
  <c r="C169" i="11" s="1"/>
  <c r="M175" i="23"/>
  <c r="D175" i="23"/>
  <c r="B191" i="11"/>
  <c r="E197" i="23"/>
  <c r="D197" i="23"/>
  <c r="M197" i="23"/>
  <c r="C197" i="23"/>
  <c r="C191" i="11" s="1"/>
  <c r="C218" i="23"/>
  <c r="C212" i="11" s="1"/>
  <c r="M218" i="23"/>
  <c r="E218" i="23"/>
  <c r="B212" i="11"/>
  <c r="D218" i="23"/>
  <c r="D212" i="11" s="1"/>
  <c r="C239" i="23"/>
  <c r="C233" i="11" s="1"/>
  <c r="M239" i="23"/>
  <c r="D239" i="23"/>
  <c r="B233" i="11"/>
  <c r="E239" i="23"/>
  <c r="B263" i="11"/>
  <c r="C269" i="23"/>
  <c r="C263" i="11" s="1"/>
  <c r="E269" i="23"/>
  <c r="M269" i="23"/>
  <c r="D269" i="23"/>
  <c r="D263" i="11" s="1"/>
  <c r="B292" i="11"/>
  <c r="D298" i="23"/>
  <c r="C298" i="23"/>
  <c r="C292" i="11" s="1"/>
  <c r="M298" i="23"/>
  <c r="E298" i="23"/>
  <c r="B323" i="11"/>
  <c r="C329" i="23"/>
  <c r="C323" i="11" s="1"/>
  <c r="D329" i="23"/>
  <c r="M329" i="23"/>
  <c r="E329" i="23"/>
  <c r="B355" i="11"/>
  <c r="C361" i="23"/>
  <c r="C355" i="11" s="1"/>
  <c r="E361" i="23"/>
  <c r="M361" i="23"/>
  <c r="D361" i="23"/>
  <c r="D355" i="11" s="1"/>
  <c r="B391" i="11"/>
  <c r="D397" i="23"/>
  <c r="E397" i="23"/>
  <c r="M397" i="23"/>
  <c r="C397" i="23"/>
  <c r="C391" i="11" s="1"/>
  <c r="B423" i="11"/>
  <c r="E429" i="23"/>
  <c r="D429" i="23"/>
  <c r="M429" i="23"/>
  <c r="C429" i="23"/>
  <c r="C423" i="11" s="1"/>
  <c r="B454" i="11"/>
  <c r="E460" i="23"/>
  <c r="D460" i="23"/>
  <c r="M460" i="23"/>
  <c r="C460" i="23"/>
  <c r="C454" i="11" s="1"/>
  <c r="B486" i="11"/>
  <c r="E492" i="23"/>
  <c r="D492" i="23"/>
  <c r="M492" i="23"/>
  <c r="C492" i="23"/>
  <c r="C486" i="11" s="1"/>
  <c r="B986" i="11"/>
  <c r="M992" i="23"/>
  <c r="E992" i="23"/>
  <c r="D992" i="23"/>
  <c r="C992" i="23"/>
  <c r="C986" i="11" s="1"/>
  <c r="E963" i="23"/>
  <c r="D963" i="23"/>
  <c r="M963" i="23"/>
  <c r="B957" i="11"/>
  <c r="C963" i="23"/>
  <c r="C957" i="11" s="1"/>
  <c r="D942" i="23"/>
  <c r="E942" i="23"/>
  <c r="C942" i="23"/>
  <c r="C936" i="11" s="1"/>
  <c r="M942" i="23"/>
  <c r="B936" i="11"/>
  <c r="D889" i="23"/>
  <c r="M889" i="23"/>
  <c r="E889" i="23"/>
  <c r="C889" i="23"/>
  <c r="C883" i="11" s="1"/>
  <c r="B883" i="11"/>
  <c r="C836" i="23"/>
  <c r="C830" i="11" s="1"/>
  <c r="D836" i="23"/>
  <c r="E836" i="23"/>
  <c r="M836" i="23"/>
  <c r="B830" i="11"/>
  <c r="B756" i="11"/>
  <c r="E762" i="23"/>
  <c r="M762" i="23"/>
  <c r="D762" i="23"/>
  <c r="D756" i="11" s="1"/>
  <c r="C762" i="23"/>
  <c r="C756" i="11" s="1"/>
  <c r="D707" i="23"/>
  <c r="C707" i="23"/>
  <c r="C701" i="11" s="1"/>
  <c r="E707" i="23"/>
  <c r="M707" i="23"/>
  <c r="B701" i="11"/>
  <c r="D651" i="23"/>
  <c r="C651" i="23"/>
  <c r="C645" i="11" s="1"/>
  <c r="E651" i="23"/>
  <c r="M651" i="23"/>
  <c r="B645" i="11"/>
  <c r="D606" i="23"/>
  <c r="C606" i="23"/>
  <c r="C600" i="11" s="1"/>
  <c r="E606" i="23"/>
  <c r="M606" i="23"/>
  <c r="B600" i="11"/>
  <c r="B534" i="11"/>
  <c r="E540" i="23"/>
  <c r="M540" i="23"/>
  <c r="D540" i="23"/>
  <c r="D534" i="11" s="1"/>
  <c r="C540" i="23"/>
  <c r="C534" i="11" s="1"/>
  <c r="B81" i="11"/>
  <c r="E87" i="23"/>
  <c r="M87" i="23"/>
  <c r="C87" i="23"/>
  <c r="C81" i="11" s="1"/>
  <c r="D87" i="23"/>
  <c r="B111" i="11"/>
  <c r="E117" i="23"/>
  <c r="M117" i="23"/>
  <c r="C117" i="23"/>
  <c r="C111" i="11" s="1"/>
  <c r="D117" i="23"/>
  <c r="B132" i="11"/>
  <c r="M138" i="23"/>
  <c r="C138" i="23"/>
  <c r="C132" i="11" s="1"/>
  <c r="E138" i="23"/>
  <c r="D138" i="23"/>
  <c r="B153" i="11"/>
  <c r="E159" i="23"/>
  <c r="M159" i="23"/>
  <c r="C159" i="23"/>
  <c r="C153" i="11" s="1"/>
  <c r="D159" i="23"/>
  <c r="D153" i="11" s="1"/>
  <c r="M213" i="23"/>
  <c r="C213" i="23"/>
  <c r="C207" i="11" s="1"/>
  <c r="D213" i="23"/>
  <c r="E213" i="23"/>
  <c r="B207" i="11"/>
  <c r="M260" i="23"/>
  <c r="D260" i="23"/>
  <c r="C260" i="23"/>
  <c r="C254" i="11" s="1"/>
  <c r="E260" i="23"/>
  <c r="B254" i="11"/>
  <c r="M292" i="23"/>
  <c r="D292" i="23"/>
  <c r="C292" i="23"/>
  <c r="C286" i="11" s="1"/>
  <c r="E292" i="23"/>
  <c r="B286" i="11"/>
  <c r="B322" i="11"/>
  <c r="E328" i="23"/>
  <c r="D328" i="23"/>
  <c r="D322" i="11" s="1"/>
  <c r="C328" i="23"/>
  <c r="C322" i="11" s="1"/>
  <c r="M328" i="23"/>
  <c r="B354" i="11"/>
  <c r="E360" i="23"/>
  <c r="D360" i="23"/>
  <c r="C360" i="23"/>
  <c r="C354" i="11" s="1"/>
  <c r="M360" i="23"/>
  <c r="M388" i="23"/>
  <c r="C388" i="23"/>
  <c r="C382" i="11" s="1"/>
  <c r="B382" i="11"/>
  <c r="E388" i="23"/>
  <c r="D388" i="23"/>
  <c r="D382" i="11" s="1"/>
  <c r="M420" i="23"/>
  <c r="C420" i="23"/>
  <c r="C414" i="11" s="1"/>
  <c r="B414" i="11"/>
  <c r="D420" i="23"/>
  <c r="D414" i="11" s="1"/>
  <c r="E420" i="23"/>
  <c r="B446" i="11"/>
  <c r="D452" i="23"/>
  <c r="C452" i="23"/>
  <c r="C446" i="11" s="1"/>
  <c r="E452" i="23"/>
  <c r="M452" i="23"/>
  <c r="M485" i="23"/>
  <c r="E485" i="23"/>
  <c r="B479" i="11"/>
  <c r="C485" i="23"/>
  <c r="C479" i="11" s="1"/>
  <c r="D485" i="23"/>
  <c r="B989" i="11"/>
  <c r="C995" i="23"/>
  <c r="C989" i="11" s="1"/>
  <c r="E995" i="23"/>
  <c r="M995" i="23"/>
  <c r="D995" i="23"/>
  <c r="D989" i="11" s="1"/>
  <c r="B955" i="11"/>
  <c r="M961" i="23"/>
  <c r="C961" i="23"/>
  <c r="C955" i="11" s="1"/>
  <c r="E961" i="23"/>
  <c r="D961" i="23"/>
  <c r="B96" i="11"/>
  <c r="C102" i="23"/>
  <c r="C96" i="11" s="1"/>
  <c r="M102" i="23"/>
  <c r="D102" i="23"/>
  <c r="E102" i="23"/>
  <c r="B150" i="11"/>
  <c r="M156" i="23"/>
  <c r="E156" i="23"/>
  <c r="D156" i="23"/>
  <c r="D150" i="11" s="1"/>
  <c r="C156" i="23"/>
  <c r="C150" i="11" s="1"/>
  <c r="M183" i="23"/>
  <c r="C183" i="23"/>
  <c r="C177" i="11" s="1"/>
  <c r="E183" i="23"/>
  <c r="B177" i="11"/>
  <c r="D183" i="23"/>
  <c r="D177" i="11" s="1"/>
  <c r="B198" i="11"/>
  <c r="M204" i="23"/>
  <c r="E204" i="23"/>
  <c r="C204" i="23"/>
  <c r="C198" i="11" s="1"/>
  <c r="D204" i="23"/>
  <c r="D198" i="11" s="1"/>
  <c r="B220" i="11"/>
  <c r="D226" i="23"/>
  <c r="M226" i="23"/>
  <c r="C226" i="23"/>
  <c r="C220" i="11" s="1"/>
  <c r="E226" i="23"/>
  <c r="C438" i="23"/>
  <c r="C432" i="11" s="1"/>
  <c r="M438" i="23"/>
  <c r="E438" i="23"/>
  <c r="B432" i="11"/>
  <c r="D438" i="23"/>
  <c r="D432" i="11" s="1"/>
  <c r="B420" i="11"/>
  <c r="E426" i="23"/>
  <c r="D426" i="23"/>
  <c r="D420" i="11" s="1"/>
  <c r="M426" i="23"/>
  <c r="C426" i="23"/>
  <c r="C420" i="11" s="1"/>
  <c r="B750" i="11"/>
  <c r="E756" i="23"/>
  <c r="C756" i="23"/>
  <c r="C750" i="11" s="1"/>
  <c r="M756" i="23"/>
  <c r="D756" i="23"/>
  <c r="E802" i="23"/>
  <c r="M802" i="23"/>
  <c r="D802" i="23"/>
  <c r="D796" i="11" s="1"/>
  <c r="C802" i="23"/>
  <c r="C796" i="11" s="1"/>
  <c r="B796" i="11"/>
  <c r="C770" i="23"/>
  <c r="C764" i="11" s="1"/>
  <c r="D770" i="23"/>
  <c r="D764" i="11" s="1"/>
  <c r="E770" i="23"/>
  <c r="B764" i="11"/>
  <c r="M770" i="23"/>
  <c r="D120" i="23"/>
  <c r="D114" i="11" s="1"/>
  <c r="E120" i="23"/>
  <c r="C120" i="23"/>
  <c r="C114" i="11" s="1"/>
  <c r="B114" i="11"/>
  <c r="M120" i="23"/>
  <c r="B927" i="11"/>
  <c r="M933" i="23"/>
  <c r="C933" i="23"/>
  <c r="C927" i="11" s="1"/>
  <c r="E933" i="23"/>
  <c r="D933" i="23"/>
  <c r="B713" i="11"/>
  <c r="C719" i="23"/>
  <c r="C713" i="11" s="1"/>
  <c r="D719" i="23"/>
  <c r="M719" i="23"/>
  <c r="E719" i="23"/>
  <c r="B621" i="11"/>
  <c r="M627" i="23"/>
  <c r="C627" i="23"/>
  <c r="C621" i="11" s="1"/>
  <c r="D627" i="23"/>
  <c r="D621" i="11" s="1"/>
  <c r="E627" i="23"/>
  <c r="E510" i="23"/>
  <c r="M510" i="23"/>
  <c r="D510" i="23"/>
  <c r="D504" i="11" s="1"/>
  <c r="B504" i="11"/>
  <c r="C510" i="23"/>
  <c r="C504" i="11" s="1"/>
  <c r="C230" i="23"/>
  <c r="C224" i="11" s="1"/>
  <c r="M230" i="23"/>
  <c r="E230" i="23"/>
  <c r="B224" i="11"/>
  <c r="D230" i="23"/>
  <c r="D224" i="11" s="1"/>
  <c r="B429" i="11"/>
  <c r="C435" i="23"/>
  <c r="C429" i="11" s="1"/>
  <c r="E435" i="23"/>
  <c r="D435" i="23"/>
  <c r="M435" i="23"/>
  <c r="D126" i="23"/>
  <c r="C126" i="23"/>
  <c r="C120" i="11" s="1"/>
  <c r="E126" i="23"/>
  <c r="M126" i="23"/>
  <c r="B120" i="11"/>
  <c r="B780" i="11"/>
  <c r="E786" i="23"/>
  <c r="M786" i="23"/>
  <c r="C786" i="23"/>
  <c r="C780" i="11" s="1"/>
  <c r="D786" i="23"/>
  <c r="D780" i="11" s="1"/>
  <c r="B890" i="11"/>
  <c r="E896" i="23"/>
  <c r="M896" i="23"/>
  <c r="C896" i="23"/>
  <c r="C890" i="11" s="1"/>
  <c r="D896" i="23"/>
  <c r="C808" i="23"/>
  <c r="C802" i="11" s="1"/>
  <c r="E808" i="23"/>
  <c r="M808" i="23"/>
  <c r="B802" i="11"/>
  <c r="D808" i="23"/>
  <c r="D802" i="11" s="1"/>
  <c r="B518" i="11"/>
  <c r="E524" i="23"/>
  <c r="M524" i="23"/>
  <c r="D524" i="23"/>
  <c r="D518" i="11" s="1"/>
  <c r="C524" i="23"/>
  <c r="C518" i="11" s="1"/>
  <c r="E843" i="23"/>
  <c r="D843" i="23"/>
  <c r="M843" i="23"/>
  <c r="C843" i="23"/>
  <c r="C837" i="11" s="1"/>
  <c r="B837" i="11"/>
  <c r="B759" i="11"/>
  <c r="M765" i="23"/>
  <c r="E765" i="23"/>
  <c r="D765" i="23"/>
  <c r="D759" i="11" s="1"/>
  <c r="C765" i="23"/>
  <c r="C759" i="11" s="1"/>
  <c r="D913" i="23"/>
  <c r="D907" i="11" s="1"/>
  <c r="E913" i="23"/>
  <c r="B907" i="11"/>
  <c r="M913" i="23"/>
  <c r="C913" i="23"/>
  <c r="C907" i="11" s="1"/>
  <c r="B316" i="11"/>
  <c r="E322" i="23"/>
  <c r="D322" i="23"/>
  <c r="M322" i="23"/>
  <c r="C322" i="23"/>
  <c r="C316" i="11" s="1"/>
  <c r="E859" i="23"/>
  <c r="D859" i="23"/>
  <c r="M859" i="23"/>
  <c r="C859" i="23"/>
  <c r="C853" i="11" s="1"/>
  <c r="B853" i="11"/>
  <c r="B869" i="11"/>
  <c r="M875" i="23"/>
  <c r="D875" i="23"/>
  <c r="C875" i="23"/>
  <c r="C869" i="11" s="1"/>
  <c r="E875" i="23"/>
  <c r="C376" i="23"/>
  <c r="C370" i="11" s="1"/>
  <c r="E376" i="23"/>
  <c r="D376" i="23"/>
  <c r="D370" i="11" s="1"/>
  <c r="B370" i="11"/>
  <c r="M376" i="23"/>
  <c r="D152" i="23"/>
  <c r="E152" i="23"/>
  <c r="C152" i="23"/>
  <c r="C146" i="11" s="1"/>
  <c r="B146" i="11"/>
  <c r="M152" i="23"/>
  <c r="C366" i="23"/>
  <c r="C360" i="11" s="1"/>
  <c r="D366" i="23"/>
  <c r="E366" i="23"/>
  <c r="B360" i="11"/>
  <c r="M366" i="23"/>
  <c r="D92" i="23"/>
  <c r="C92" i="23"/>
  <c r="C86" i="11" s="1"/>
  <c r="E92" i="23"/>
  <c r="B86" i="11"/>
  <c r="M92" i="23"/>
  <c r="B813" i="11"/>
  <c r="E819" i="23"/>
  <c r="M819" i="23"/>
  <c r="C819" i="23"/>
  <c r="C813" i="11" s="1"/>
  <c r="D819" i="23"/>
  <c r="D813" i="11" s="1"/>
  <c r="D599" i="23"/>
  <c r="M599" i="23"/>
  <c r="E599" i="23"/>
  <c r="C599" i="23"/>
  <c r="C593" i="11" s="1"/>
  <c r="B593" i="11"/>
  <c r="B846" i="11"/>
  <c r="M852" i="23"/>
  <c r="E852" i="23"/>
  <c r="C852" i="23"/>
  <c r="C846" i="11" s="1"/>
  <c r="D852" i="23"/>
  <c r="D846" i="11" s="1"/>
  <c r="B647" i="11"/>
  <c r="M653" i="23"/>
  <c r="E653" i="23"/>
  <c r="C653" i="23"/>
  <c r="C647" i="11" s="1"/>
  <c r="D653" i="23"/>
  <c r="D647" i="11" s="1"/>
  <c r="B659" i="11"/>
  <c r="M665" i="23"/>
  <c r="E665" i="23"/>
  <c r="C665" i="23"/>
  <c r="C659" i="11" s="1"/>
  <c r="D665" i="23"/>
  <c r="D659" i="11" s="1"/>
  <c r="B891" i="11"/>
  <c r="C897" i="23"/>
  <c r="C891" i="11" s="1"/>
  <c r="M897" i="23"/>
  <c r="D897" i="23"/>
  <c r="D891" i="11" s="1"/>
  <c r="E897" i="23"/>
  <c r="B417" i="11"/>
  <c r="D423" i="23"/>
  <c r="C423" i="23"/>
  <c r="C417" i="11" s="1"/>
  <c r="M423" i="23"/>
  <c r="E423" i="23"/>
  <c r="C192" i="23"/>
  <c r="C186" i="11" s="1"/>
  <c r="E192" i="23"/>
  <c r="D192" i="23"/>
  <c r="B186" i="11"/>
  <c r="M192" i="23"/>
  <c r="B404" i="11"/>
  <c r="E410" i="23"/>
  <c r="D410" i="23"/>
  <c r="D404" i="11" s="1"/>
  <c r="M410" i="23"/>
  <c r="C410" i="23"/>
  <c r="C404" i="11" s="1"/>
  <c r="B125" i="11"/>
  <c r="E131" i="23"/>
  <c r="M131" i="23"/>
  <c r="C131" i="23"/>
  <c r="C125" i="11" s="1"/>
  <c r="D131" i="23"/>
  <c r="E793" i="23"/>
  <c r="C793" i="23"/>
  <c r="C787" i="11" s="1"/>
  <c r="M793" i="23"/>
  <c r="B787" i="11"/>
  <c r="D793" i="23"/>
  <c r="D787" i="11" s="1"/>
  <c r="B582" i="11"/>
  <c r="E588" i="23"/>
  <c r="M588" i="23"/>
  <c r="D588" i="23"/>
  <c r="D582" i="11" s="1"/>
  <c r="C588" i="23"/>
  <c r="C582" i="11" s="1"/>
  <c r="C532" i="23"/>
  <c r="C526" i="11" s="1"/>
  <c r="D532" i="23"/>
  <c r="B526" i="11"/>
  <c r="M532" i="23"/>
  <c r="E532" i="23"/>
  <c r="E623" i="23"/>
  <c r="C623" i="23"/>
  <c r="C617" i="11" s="1"/>
  <c r="D623" i="23"/>
  <c r="D617" i="11" s="1"/>
  <c r="M623" i="23"/>
  <c r="B617" i="11"/>
  <c r="D562" i="23"/>
  <c r="D556" i="11" s="1"/>
  <c r="E562" i="23"/>
  <c r="C562" i="23"/>
  <c r="C556" i="11" s="1"/>
  <c r="M562" i="23"/>
  <c r="B556" i="11"/>
  <c r="B576" i="11"/>
  <c r="M582" i="23"/>
  <c r="C582" i="23"/>
  <c r="C576" i="11" s="1"/>
  <c r="D582" i="23"/>
  <c r="D576" i="11" s="1"/>
  <c r="E582" i="23"/>
  <c r="B779" i="11"/>
  <c r="D785" i="23"/>
  <c r="M785" i="23"/>
  <c r="E785" i="23"/>
  <c r="C785" i="23"/>
  <c r="C779" i="11" s="1"/>
  <c r="D974" i="23"/>
  <c r="E974" i="23"/>
  <c r="M974" i="23"/>
  <c r="B968" i="11"/>
  <c r="C974" i="23"/>
  <c r="C968" i="11" s="1"/>
  <c r="B409" i="11"/>
  <c r="D415" i="23"/>
  <c r="C415" i="23"/>
  <c r="C409" i="11" s="1"/>
  <c r="M415" i="23"/>
  <c r="E415" i="23"/>
  <c r="B309" i="11"/>
  <c r="C315" i="23"/>
  <c r="C309" i="11" s="1"/>
  <c r="E315" i="23"/>
  <c r="M315" i="23"/>
  <c r="D315" i="23"/>
  <c r="D309" i="11" s="1"/>
  <c r="C208" i="23"/>
  <c r="C202" i="11" s="1"/>
  <c r="E208" i="23"/>
  <c r="D208" i="23"/>
  <c r="D202" i="11" s="1"/>
  <c r="B202" i="11"/>
  <c r="M208" i="23"/>
  <c r="B919" i="11"/>
  <c r="M925" i="23"/>
  <c r="C925" i="23"/>
  <c r="C919" i="11" s="1"/>
  <c r="D925" i="23"/>
  <c r="D919" i="11" s="1"/>
  <c r="E925" i="23"/>
  <c r="B461" i="11"/>
  <c r="D467" i="23"/>
  <c r="C467" i="23"/>
  <c r="C461" i="11" s="1"/>
  <c r="E467" i="23"/>
  <c r="M467" i="23"/>
  <c r="B336" i="11"/>
  <c r="E342" i="23"/>
  <c r="M342" i="23"/>
  <c r="C342" i="23"/>
  <c r="C336" i="11" s="1"/>
  <c r="D342" i="23"/>
  <c r="B171" i="11"/>
  <c r="D177" i="23"/>
  <c r="C177" i="23"/>
  <c r="C171" i="11" s="1"/>
  <c r="E177" i="23"/>
  <c r="M177" i="23"/>
  <c r="B94" i="11"/>
  <c r="M100" i="23"/>
  <c r="D100" i="23"/>
  <c r="E100" i="23"/>
  <c r="C100" i="23"/>
  <c r="C94" i="11" s="1"/>
  <c r="C887" i="23"/>
  <c r="C881" i="11" s="1"/>
  <c r="D887" i="23"/>
  <c r="E887" i="23"/>
  <c r="B881" i="11"/>
  <c r="M887" i="23"/>
  <c r="E761" i="23"/>
  <c r="C761" i="23"/>
  <c r="C755" i="11" s="1"/>
  <c r="D761" i="23"/>
  <c r="D755" i="11" s="1"/>
  <c r="B755" i="11"/>
  <c r="M761" i="23"/>
  <c r="D650" i="23"/>
  <c r="M650" i="23"/>
  <c r="E650" i="23"/>
  <c r="B644" i="11"/>
  <c r="C650" i="23"/>
  <c r="C644" i="11" s="1"/>
  <c r="B577" i="11"/>
  <c r="E583" i="23"/>
  <c r="C583" i="23"/>
  <c r="C577" i="11" s="1"/>
  <c r="M583" i="23"/>
  <c r="D583" i="23"/>
  <c r="B697" i="11"/>
  <c r="C703" i="23"/>
  <c r="C697" i="11" s="1"/>
  <c r="D703" i="23"/>
  <c r="M703" i="23"/>
  <c r="E703" i="23"/>
  <c r="D829" i="23"/>
  <c r="M829" i="23"/>
  <c r="E829" i="23"/>
  <c r="B823" i="11"/>
  <c r="C829" i="23"/>
  <c r="C823" i="11" s="1"/>
  <c r="B695" i="11"/>
  <c r="M701" i="23"/>
  <c r="E701" i="23"/>
  <c r="D701" i="23"/>
  <c r="C701" i="23"/>
  <c r="C695" i="11" s="1"/>
  <c r="D551" i="23"/>
  <c r="C551" i="23"/>
  <c r="C545" i="11" s="1"/>
  <c r="E551" i="23"/>
  <c r="B545" i="11"/>
  <c r="M551" i="23"/>
  <c r="B627" i="11"/>
  <c r="M633" i="23"/>
  <c r="E633" i="23"/>
  <c r="C633" i="23"/>
  <c r="C627" i="11" s="1"/>
  <c r="D633" i="23"/>
  <c r="D627" i="11" s="1"/>
  <c r="C564" i="23"/>
  <c r="C558" i="11" s="1"/>
  <c r="D564" i="23"/>
  <c r="D558" i="11" s="1"/>
  <c r="B558" i="11"/>
  <c r="M564" i="23"/>
  <c r="E564" i="23"/>
  <c r="B626" i="11"/>
  <c r="M632" i="23"/>
  <c r="C632" i="23"/>
  <c r="C626" i="11" s="1"/>
  <c r="E632" i="23"/>
  <c r="D632" i="23"/>
  <c r="D626" i="11" s="1"/>
  <c r="M744" i="23"/>
  <c r="E744" i="23"/>
  <c r="B738" i="11"/>
  <c r="D744" i="23"/>
  <c r="D738" i="11" s="1"/>
  <c r="C744" i="23"/>
  <c r="C738" i="11" s="1"/>
  <c r="B832" i="11"/>
  <c r="M838" i="23"/>
  <c r="E838" i="23"/>
  <c r="D838" i="23"/>
  <c r="C838" i="23"/>
  <c r="C832" i="11" s="1"/>
  <c r="D944" i="23"/>
  <c r="C944" i="23"/>
  <c r="C938" i="11" s="1"/>
  <c r="B938" i="11"/>
  <c r="E944" i="23"/>
  <c r="M944" i="23"/>
  <c r="D964" i="23"/>
  <c r="C964" i="23"/>
  <c r="C958" i="11" s="1"/>
  <c r="B958" i="11"/>
  <c r="M964" i="23"/>
  <c r="E964" i="23"/>
  <c r="D996" i="23"/>
  <c r="C996" i="23"/>
  <c r="C990" i="11" s="1"/>
  <c r="B990" i="11"/>
  <c r="M996" i="23"/>
  <c r="E996" i="23"/>
  <c r="M474" i="23"/>
  <c r="C474" i="23"/>
  <c r="C468" i="11" s="1"/>
  <c r="B468" i="11"/>
  <c r="E474" i="23"/>
  <c r="D474" i="23"/>
  <c r="D468" i="11" s="1"/>
  <c r="B436" i="11"/>
  <c r="D442" i="23"/>
  <c r="D436" i="11" s="1"/>
  <c r="C442" i="23"/>
  <c r="C436" i="11" s="1"/>
  <c r="M442" i="23"/>
  <c r="E442" i="23"/>
  <c r="M411" i="23"/>
  <c r="C411" i="23"/>
  <c r="C405" i="11" s="1"/>
  <c r="B405" i="11"/>
  <c r="E411" i="23"/>
  <c r="D411" i="23"/>
  <c r="D405" i="11" s="1"/>
  <c r="B373" i="11"/>
  <c r="D379" i="23"/>
  <c r="D373" i="11" s="1"/>
  <c r="C379" i="23"/>
  <c r="C373" i="11" s="1"/>
  <c r="M379" i="23"/>
  <c r="E379" i="23"/>
  <c r="M343" i="23"/>
  <c r="D343" i="23"/>
  <c r="B337" i="11"/>
  <c r="C343" i="23"/>
  <c r="C337" i="11" s="1"/>
  <c r="E343" i="23"/>
  <c r="M311" i="23"/>
  <c r="C311" i="23"/>
  <c r="C305" i="11" s="1"/>
  <c r="B305" i="11"/>
  <c r="E311" i="23"/>
  <c r="D311" i="23"/>
  <c r="M283" i="23"/>
  <c r="E283" i="23"/>
  <c r="B277" i="11"/>
  <c r="C283" i="23"/>
  <c r="C277" i="11" s="1"/>
  <c r="D283" i="23"/>
  <c r="D277" i="11" s="1"/>
  <c r="M251" i="23"/>
  <c r="E251" i="23"/>
  <c r="B245" i="11"/>
  <c r="C251" i="23"/>
  <c r="C245" i="11" s="1"/>
  <c r="D251" i="23"/>
  <c r="B221" i="11"/>
  <c r="E227" i="23"/>
  <c r="C227" i="23"/>
  <c r="C221" i="11" s="1"/>
  <c r="M227" i="23"/>
  <c r="D227" i="23"/>
  <c r="D221" i="11" s="1"/>
  <c r="B200" i="11"/>
  <c r="D206" i="23"/>
  <c r="D200" i="11" s="1"/>
  <c r="C206" i="23"/>
  <c r="C200" i="11" s="1"/>
  <c r="M206" i="23"/>
  <c r="E206" i="23"/>
  <c r="B178" i="11"/>
  <c r="M184" i="23"/>
  <c r="C184" i="23"/>
  <c r="C178" i="11" s="1"/>
  <c r="E184" i="23"/>
  <c r="D184" i="23"/>
  <c r="D178" i="11" s="1"/>
  <c r="B154" i="11"/>
  <c r="M160" i="23"/>
  <c r="D160" i="23"/>
  <c r="C160" i="23"/>
  <c r="C154" i="11" s="1"/>
  <c r="E160" i="23"/>
  <c r="B98" i="11"/>
  <c r="M104" i="23"/>
  <c r="D104" i="23"/>
  <c r="C104" i="23"/>
  <c r="C98" i="11" s="1"/>
  <c r="E104" i="23"/>
  <c r="B932" i="11"/>
  <c r="M938" i="23"/>
  <c r="D938" i="23"/>
  <c r="E938" i="23"/>
  <c r="C938" i="23"/>
  <c r="C932" i="11" s="1"/>
  <c r="B981" i="11"/>
  <c r="M987" i="23"/>
  <c r="E987" i="23"/>
  <c r="C987" i="23"/>
  <c r="C981" i="11" s="1"/>
  <c r="D987" i="23"/>
  <c r="D981" i="11" s="1"/>
  <c r="M495" i="23"/>
  <c r="C495" i="23"/>
  <c r="C489" i="11" s="1"/>
  <c r="B489" i="11"/>
  <c r="D495" i="23"/>
  <c r="D489" i="11" s="1"/>
  <c r="E495" i="23"/>
  <c r="M463" i="23"/>
  <c r="C463" i="23"/>
  <c r="C457" i="11" s="1"/>
  <c r="B457" i="11"/>
  <c r="D463" i="23"/>
  <c r="E463" i="23"/>
  <c r="M430" i="23"/>
  <c r="E430" i="23"/>
  <c r="B424" i="11"/>
  <c r="C430" i="23"/>
  <c r="C424" i="11" s="1"/>
  <c r="D430" i="23"/>
  <c r="E398" i="23"/>
  <c r="D398" i="23"/>
  <c r="B392" i="11"/>
  <c r="C398" i="23"/>
  <c r="C392" i="11" s="1"/>
  <c r="M398" i="23"/>
  <c r="B363" i="11"/>
  <c r="E369" i="23"/>
  <c r="C369" i="23"/>
  <c r="C363" i="11" s="1"/>
  <c r="D369" i="23"/>
  <c r="D363" i="11" s="1"/>
  <c r="M369" i="23"/>
  <c r="D338" i="23"/>
  <c r="D332" i="11" s="1"/>
  <c r="M338" i="23"/>
  <c r="C338" i="23"/>
  <c r="C332" i="11" s="1"/>
  <c r="E338" i="23"/>
  <c r="B332" i="11"/>
  <c r="M286" i="23"/>
  <c r="E286" i="23"/>
  <c r="B280" i="11"/>
  <c r="C286" i="23"/>
  <c r="C280" i="11" s="1"/>
  <c r="D286" i="23"/>
  <c r="M254" i="23"/>
  <c r="E254" i="23"/>
  <c r="B248" i="11"/>
  <c r="C254" i="23"/>
  <c r="C248" i="11" s="1"/>
  <c r="D254" i="23"/>
  <c r="D248" i="11" s="1"/>
  <c r="M201" i="23"/>
  <c r="E201" i="23"/>
  <c r="B195" i="11"/>
  <c r="C201" i="23"/>
  <c r="C195" i="11" s="1"/>
  <c r="D201" i="23"/>
  <c r="B149" i="11"/>
  <c r="E155" i="23"/>
  <c r="D155" i="23"/>
  <c r="D149" i="11" s="1"/>
  <c r="M155" i="23"/>
  <c r="C155" i="23"/>
  <c r="C149" i="11" s="1"/>
  <c r="D134" i="23"/>
  <c r="C134" i="23"/>
  <c r="C128" i="11" s="1"/>
  <c r="E134" i="23"/>
  <c r="M134" i="23"/>
  <c r="B128" i="11"/>
  <c r="D113" i="23"/>
  <c r="D107" i="11" s="1"/>
  <c r="M113" i="23"/>
  <c r="C113" i="23"/>
  <c r="C107" i="11" s="1"/>
  <c r="E113" i="23"/>
  <c r="B107" i="11"/>
  <c r="E945" i="23"/>
  <c r="D945" i="23"/>
  <c r="D939" i="11" s="1"/>
  <c r="B939" i="11"/>
  <c r="M945" i="23"/>
  <c r="C945" i="23"/>
  <c r="C939" i="11" s="1"/>
  <c r="D949" i="23"/>
  <c r="D943" i="11" s="1"/>
  <c r="E949" i="23"/>
  <c r="B943" i="11"/>
  <c r="C949" i="23"/>
  <c r="C943" i="11" s="1"/>
  <c r="M949" i="23"/>
  <c r="B913" i="11"/>
  <c r="D919" i="23"/>
  <c r="D913" i="11" s="1"/>
  <c r="C919" i="23"/>
  <c r="C913" i="11" s="1"/>
  <c r="M919" i="23"/>
  <c r="E919" i="23"/>
  <c r="B889" i="11"/>
  <c r="M895" i="23"/>
  <c r="C895" i="23"/>
  <c r="C889" i="11" s="1"/>
  <c r="D895" i="23"/>
  <c r="E895" i="23"/>
  <c r="B868" i="11"/>
  <c r="M874" i="23"/>
  <c r="D874" i="23"/>
  <c r="C874" i="23"/>
  <c r="C868" i="11" s="1"/>
  <c r="E874" i="23"/>
  <c r="B839" i="11"/>
  <c r="C845" i="23"/>
  <c r="C839" i="11" s="1"/>
  <c r="D845" i="23"/>
  <c r="M845" i="23"/>
  <c r="E845" i="23"/>
  <c r="B793" i="11"/>
  <c r="M799" i="23"/>
  <c r="C799" i="23"/>
  <c r="C793" i="11" s="1"/>
  <c r="D799" i="23"/>
  <c r="D793" i="11" s="1"/>
  <c r="E799" i="23"/>
  <c r="B763" i="11"/>
  <c r="M769" i="23"/>
  <c r="E769" i="23"/>
  <c r="C769" i="23"/>
  <c r="C763" i="11" s="1"/>
  <c r="D769" i="23"/>
  <c r="D763" i="11" s="1"/>
  <c r="M748" i="23"/>
  <c r="D748" i="23"/>
  <c r="B742" i="11"/>
  <c r="E748" i="23"/>
  <c r="C748" i="23"/>
  <c r="C742" i="11" s="1"/>
  <c r="D716" i="23"/>
  <c r="D710" i="11" s="1"/>
  <c r="E716" i="23"/>
  <c r="B710" i="11"/>
  <c r="M716" i="23"/>
  <c r="C716" i="23"/>
  <c r="C710" i="11" s="1"/>
  <c r="D684" i="23"/>
  <c r="E684" i="23"/>
  <c r="B678" i="11"/>
  <c r="C684" i="23"/>
  <c r="C678" i="11" s="1"/>
  <c r="M684" i="23"/>
  <c r="B652" i="11"/>
  <c r="C658" i="23"/>
  <c r="C652" i="11" s="1"/>
  <c r="D658" i="23"/>
  <c r="D652" i="11" s="1"/>
  <c r="E658" i="23"/>
  <c r="M658" i="23"/>
  <c r="B630" i="11"/>
  <c r="M636" i="23"/>
  <c r="C636" i="23"/>
  <c r="C630" i="11" s="1"/>
  <c r="E636" i="23"/>
  <c r="D636" i="23"/>
  <c r="C612" i="23"/>
  <c r="C606" i="11" s="1"/>
  <c r="D612" i="23"/>
  <c r="B606" i="11"/>
  <c r="M612" i="23"/>
  <c r="E612" i="23"/>
  <c r="M591" i="23"/>
  <c r="D591" i="23"/>
  <c r="D585" i="11" s="1"/>
  <c r="B585" i="11"/>
  <c r="C591" i="23"/>
  <c r="C585" i="11" s="1"/>
  <c r="E591" i="23"/>
  <c r="B564" i="11"/>
  <c r="M570" i="23"/>
  <c r="D570" i="23"/>
  <c r="D564" i="11" s="1"/>
  <c r="E570" i="23"/>
  <c r="C570" i="23"/>
  <c r="C564" i="11" s="1"/>
  <c r="B849" i="11"/>
  <c r="C855" i="23"/>
  <c r="C849" i="11" s="1"/>
  <c r="D855" i="23"/>
  <c r="E855" i="23"/>
  <c r="M855" i="23"/>
  <c r="B798" i="11"/>
  <c r="D804" i="23"/>
  <c r="E804" i="23"/>
  <c r="C804" i="23"/>
  <c r="C798" i="11" s="1"/>
  <c r="M804" i="23"/>
  <c r="B721" i="11"/>
  <c r="C727" i="23"/>
  <c r="C721" i="11" s="1"/>
  <c r="E727" i="23"/>
  <c r="D727" i="23"/>
  <c r="D721" i="11" s="1"/>
  <c r="M727" i="23"/>
  <c r="D657" i="23"/>
  <c r="C657" i="23"/>
  <c r="C651" i="11" s="1"/>
  <c r="M657" i="23"/>
  <c r="B651" i="11"/>
  <c r="E657" i="23"/>
  <c r="B539" i="11"/>
  <c r="D545" i="23"/>
  <c r="D539" i="11" s="1"/>
  <c r="E545" i="23"/>
  <c r="M545" i="23"/>
  <c r="C545" i="23"/>
  <c r="C539" i="11" s="1"/>
  <c r="D522" i="23"/>
  <c r="D516" i="11" s="1"/>
  <c r="E522" i="23"/>
  <c r="M522" i="23"/>
  <c r="C522" i="23"/>
  <c r="C516" i="11" s="1"/>
  <c r="B516" i="11"/>
  <c r="D840" i="23"/>
  <c r="C840" i="23"/>
  <c r="C834" i="11" s="1"/>
  <c r="B834" i="11"/>
  <c r="E840" i="23"/>
  <c r="M840" i="23"/>
  <c r="B810" i="11"/>
  <c r="D816" i="23"/>
  <c r="C816" i="23"/>
  <c r="C810" i="11" s="1"/>
  <c r="M816" i="23"/>
  <c r="E816" i="23"/>
  <c r="D790" i="23"/>
  <c r="C790" i="23"/>
  <c r="C784" i="11" s="1"/>
  <c r="B784" i="11"/>
  <c r="E790" i="23"/>
  <c r="M790" i="23"/>
  <c r="B737" i="11"/>
  <c r="E743" i="23"/>
  <c r="D743" i="23"/>
  <c r="D737" i="11" s="1"/>
  <c r="C743" i="23"/>
  <c r="C737" i="11" s="1"/>
  <c r="M743" i="23"/>
  <c r="M712" i="23"/>
  <c r="E712" i="23"/>
  <c r="B706" i="11"/>
  <c r="C712" i="23"/>
  <c r="C706" i="11" s="1"/>
  <c r="D712" i="23"/>
  <c r="M680" i="23"/>
  <c r="E680" i="23"/>
  <c r="B674" i="11"/>
  <c r="C680" i="23"/>
  <c r="C674" i="11" s="1"/>
  <c r="D680" i="23"/>
  <c r="D674" i="11" s="1"/>
  <c r="D629" i="23"/>
  <c r="C629" i="23"/>
  <c r="C623" i="11" s="1"/>
  <c r="B623" i="11"/>
  <c r="E629" i="23"/>
  <c r="M629" i="23"/>
  <c r="D572" i="23"/>
  <c r="D566" i="11" s="1"/>
  <c r="C572" i="23"/>
  <c r="C566" i="11" s="1"/>
  <c r="B566" i="11"/>
  <c r="E572" i="23"/>
  <c r="M572" i="23"/>
  <c r="B513" i="11"/>
  <c r="M519" i="23"/>
  <c r="C519" i="23"/>
  <c r="C513" i="11" s="1"/>
  <c r="E519" i="23"/>
  <c r="D519" i="23"/>
  <c r="D544" i="23"/>
  <c r="D538" i="11" s="1"/>
  <c r="C544" i="23"/>
  <c r="C538" i="11" s="1"/>
  <c r="B538" i="11"/>
  <c r="E544" i="23"/>
  <c r="M544" i="23"/>
  <c r="D98" i="23"/>
  <c r="M98" i="23"/>
  <c r="E98" i="23"/>
  <c r="C98" i="23"/>
  <c r="C92" i="11" s="1"/>
  <c r="B92" i="11"/>
  <c r="D125" i="23"/>
  <c r="D119" i="11" s="1"/>
  <c r="M125" i="23"/>
  <c r="C125" i="23"/>
  <c r="C119" i="11" s="1"/>
  <c r="E125" i="23"/>
  <c r="B119" i="11"/>
  <c r="D146" i="23"/>
  <c r="C146" i="23"/>
  <c r="C140" i="11" s="1"/>
  <c r="E146" i="23"/>
  <c r="M146" i="23"/>
  <c r="B140" i="11"/>
  <c r="C172" i="23"/>
  <c r="C166" i="11" s="1"/>
  <c r="D172" i="23"/>
  <c r="E172" i="23"/>
  <c r="M172" i="23"/>
  <c r="B166" i="11"/>
  <c r="B231" i="11"/>
  <c r="D237" i="23"/>
  <c r="D231" i="11" s="1"/>
  <c r="E237" i="23"/>
  <c r="C237" i="23"/>
  <c r="C231" i="11" s="1"/>
  <c r="M237" i="23"/>
  <c r="B266" i="11"/>
  <c r="C272" i="23"/>
  <c r="C266" i="11" s="1"/>
  <c r="E272" i="23"/>
  <c r="D272" i="23"/>
  <c r="M272" i="23"/>
  <c r="D308" i="23"/>
  <c r="M308" i="23"/>
  <c r="C308" i="23"/>
  <c r="C302" i="11" s="1"/>
  <c r="B302" i="11"/>
  <c r="E308" i="23"/>
  <c r="D340" i="23"/>
  <c r="M340" i="23"/>
  <c r="C340" i="23"/>
  <c r="C334" i="11" s="1"/>
  <c r="B334" i="11"/>
  <c r="E340" i="23"/>
  <c r="C370" i="23"/>
  <c r="C364" i="11" s="1"/>
  <c r="D370" i="23"/>
  <c r="D364" i="11" s="1"/>
  <c r="E370" i="23"/>
  <c r="B364" i="11"/>
  <c r="M370" i="23"/>
  <c r="B393" i="11"/>
  <c r="D399" i="23"/>
  <c r="C399" i="23"/>
  <c r="C393" i="11" s="1"/>
  <c r="M399" i="23"/>
  <c r="E399" i="23"/>
  <c r="E433" i="23"/>
  <c r="M433" i="23"/>
  <c r="D433" i="23"/>
  <c r="D427" i="11" s="1"/>
  <c r="B427" i="11"/>
  <c r="C433" i="23"/>
  <c r="C427" i="11" s="1"/>
  <c r="B459" i="11"/>
  <c r="E465" i="23"/>
  <c r="D465" i="23"/>
  <c r="D459" i="11" s="1"/>
  <c r="M465" i="23"/>
  <c r="C465" i="23"/>
  <c r="C459" i="11" s="1"/>
  <c r="B491" i="11"/>
  <c r="E497" i="23"/>
  <c r="D497" i="23"/>
  <c r="M497" i="23"/>
  <c r="C497" i="23"/>
  <c r="C491" i="11" s="1"/>
  <c r="C985" i="23"/>
  <c r="C979" i="11" s="1"/>
  <c r="E985" i="23"/>
  <c r="M985" i="23"/>
  <c r="B979" i="11"/>
  <c r="D985" i="23"/>
  <c r="D979" i="11" s="1"/>
  <c r="B922" i="11"/>
  <c r="E928" i="23"/>
  <c r="M928" i="23"/>
  <c r="C928" i="23"/>
  <c r="C922" i="11" s="1"/>
  <c r="D928" i="23"/>
  <c r="D107" i="23"/>
  <c r="M107" i="23"/>
  <c r="C107" i="23"/>
  <c r="C101" i="11" s="1"/>
  <c r="B101" i="11"/>
  <c r="E107" i="23"/>
  <c r="D164" i="23"/>
  <c r="E164" i="23"/>
  <c r="C164" i="23"/>
  <c r="C158" i="11" s="1"/>
  <c r="B158" i="11"/>
  <c r="M164" i="23"/>
  <c r="C186" i="23"/>
  <c r="C180" i="11" s="1"/>
  <c r="M186" i="23"/>
  <c r="E186" i="23"/>
  <c r="B180" i="11"/>
  <c r="D186" i="23"/>
  <c r="D180" i="11" s="1"/>
  <c r="C207" i="23"/>
  <c r="C201" i="11" s="1"/>
  <c r="M207" i="23"/>
  <c r="D207" i="23"/>
  <c r="B201" i="11"/>
  <c r="E207" i="23"/>
  <c r="C228" i="23"/>
  <c r="C222" i="11" s="1"/>
  <c r="E228" i="23"/>
  <c r="D228" i="23"/>
  <c r="D222" i="11" s="1"/>
  <c r="B222" i="11"/>
  <c r="M228" i="23"/>
  <c r="B247" i="11"/>
  <c r="C253" i="23"/>
  <c r="C247" i="11" s="1"/>
  <c r="E253" i="23"/>
  <c r="M253" i="23"/>
  <c r="D253" i="23"/>
  <c r="D247" i="11" s="1"/>
  <c r="B279" i="11"/>
  <c r="C285" i="23"/>
  <c r="C279" i="11" s="1"/>
  <c r="E285" i="23"/>
  <c r="M285" i="23"/>
  <c r="D285" i="23"/>
  <c r="D279" i="11" s="1"/>
  <c r="B307" i="11"/>
  <c r="C313" i="23"/>
  <c r="C307" i="11" s="1"/>
  <c r="E313" i="23"/>
  <c r="M313" i="23"/>
  <c r="D313" i="23"/>
  <c r="D307" i="11" s="1"/>
  <c r="B339" i="11"/>
  <c r="C345" i="23"/>
  <c r="C339" i="11" s="1"/>
  <c r="D345" i="23"/>
  <c r="M345" i="23"/>
  <c r="E345" i="23"/>
  <c r="B375" i="11"/>
  <c r="D381" i="23"/>
  <c r="D375" i="11" s="1"/>
  <c r="E381" i="23"/>
  <c r="M381" i="23"/>
  <c r="C381" i="23"/>
  <c r="C375" i="11" s="1"/>
  <c r="B407" i="11"/>
  <c r="E413" i="23"/>
  <c r="D413" i="23"/>
  <c r="D407" i="11" s="1"/>
  <c r="M413" i="23"/>
  <c r="C413" i="23"/>
  <c r="C407" i="11" s="1"/>
  <c r="B439" i="11"/>
  <c r="C445" i="23"/>
  <c r="C439" i="11" s="1"/>
  <c r="E445" i="23"/>
  <c r="M445" i="23"/>
  <c r="D445" i="23"/>
  <c r="D439" i="11" s="1"/>
  <c r="B470" i="11"/>
  <c r="E476" i="23"/>
  <c r="D476" i="23"/>
  <c r="D470" i="11" s="1"/>
  <c r="M476" i="23"/>
  <c r="C476" i="23"/>
  <c r="C470" i="11" s="1"/>
  <c r="E508" i="23"/>
  <c r="M508" i="23"/>
  <c r="D508" i="23"/>
  <c r="D502" i="11" s="1"/>
  <c r="B502" i="11"/>
  <c r="C508" i="23"/>
  <c r="C502" i="11" s="1"/>
  <c r="B970" i="11"/>
  <c r="M976" i="23"/>
  <c r="E976" i="23"/>
  <c r="D976" i="23"/>
  <c r="C976" i="23"/>
  <c r="C970" i="11" s="1"/>
  <c r="B914" i="11"/>
  <c r="E920" i="23"/>
  <c r="D920" i="23"/>
  <c r="M920" i="23"/>
  <c r="C920" i="23"/>
  <c r="C914" i="11" s="1"/>
  <c r="D910" i="23"/>
  <c r="D904" i="11" s="1"/>
  <c r="E910" i="23"/>
  <c r="M910" i="23"/>
  <c r="C910" i="23"/>
  <c r="C904" i="11" s="1"/>
  <c r="B904" i="11"/>
  <c r="E866" i="23"/>
  <c r="C866" i="23"/>
  <c r="C860" i="11" s="1"/>
  <c r="D866" i="23"/>
  <c r="D860" i="11" s="1"/>
  <c r="M866" i="23"/>
  <c r="B860" i="11"/>
  <c r="E789" i="23"/>
  <c r="M789" i="23"/>
  <c r="D789" i="23"/>
  <c r="D783" i="11" s="1"/>
  <c r="C789" i="23"/>
  <c r="C783" i="11" s="1"/>
  <c r="B783" i="11"/>
  <c r="C738" i="23"/>
  <c r="C732" i="11" s="1"/>
  <c r="E738" i="23"/>
  <c r="D738" i="23"/>
  <c r="M738" i="23"/>
  <c r="B732" i="11"/>
  <c r="D675" i="23"/>
  <c r="C675" i="23"/>
  <c r="C669" i="11" s="1"/>
  <c r="E675" i="23"/>
  <c r="M675" i="23"/>
  <c r="B669" i="11"/>
  <c r="D630" i="23"/>
  <c r="M630" i="23"/>
  <c r="E630" i="23"/>
  <c r="C630" i="23"/>
  <c r="C624" i="11" s="1"/>
  <c r="B624" i="11"/>
  <c r="B578" i="11"/>
  <c r="E584" i="23"/>
  <c r="M584" i="23"/>
  <c r="D584" i="23"/>
  <c r="D578" i="11" s="1"/>
  <c r="C584" i="23"/>
  <c r="C578" i="11" s="1"/>
  <c r="D833" i="23"/>
  <c r="M833" i="23"/>
  <c r="E833" i="23"/>
  <c r="B827" i="11"/>
  <c r="C833" i="23"/>
  <c r="C827" i="11" s="1"/>
  <c r="B97" i="11"/>
  <c r="E103" i="23"/>
  <c r="M103" i="23"/>
  <c r="D103" i="23"/>
  <c r="D97" i="11" s="1"/>
  <c r="C103" i="23"/>
  <c r="C97" i="11" s="1"/>
  <c r="B121" i="11"/>
  <c r="E127" i="23"/>
  <c r="M127" i="23"/>
  <c r="D127" i="23"/>
  <c r="D121" i="11" s="1"/>
  <c r="C127" i="23"/>
  <c r="C121" i="11" s="1"/>
  <c r="B143" i="11"/>
  <c r="E149" i="23"/>
  <c r="M149" i="23"/>
  <c r="D149" i="23"/>
  <c r="D143" i="11" s="1"/>
  <c r="C149" i="23"/>
  <c r="C143" i="11" s="1"/>
  <c r="B174" i="11"/>
  <c r="M180" i="23"/>
  <c r="D180" i="23"/>
  <c r="C180" i="23"/>
  <c r="C174" i="11" s="1"/>
  <c r="E180" i="23"/>
  <c r="M244" i="23"/>
  <c r="D244" i="23"/>
  <c r="C244" i="23"/>
  <c r="C238" i="11" s="1"/>
  <c r="B238" i="11"/>
  <c r="E244" i="23"/>
  <c r="M276" i="23"/>
  <c r="D276" i="23"/>
  <c r="D270" i="11" s="1"/>
  <c r="C276" i="23"/>
  <c r="C270" i="11" s="1"/>
  <c r="B270" i="11"/>
  <c r="E276" i="23"/>
  <c r="B306" i="11"/>
  <c r="E312" i="23"/>
  <c r="D312" i="23"/>
  <c r="D306" i="11" s="1"/>
  <c r="C312" i="23"/>
  <c r="C306" i="11" s="1"/>
  <c r="M312" i="23"/>
  <c r="B338" i="11"/>
  <c r="E344" i="23"/>
  <c r="D344" i="23"/>
  <c r="C344" i="23"/>
  <c r="C338" i="11" s="1"/>
  <c r="M344" i="23"/>
  <c r="B367" i="11"/>
  <c r="E373" i="23"/>
  <c r="C373" i="23"/>
  <c r="C367" i="11" s="1"/>
  <c r="D373" i="23"/>
  <c r="D367" i="11" s="1"/>
  <c r="M373" i="23"/>
  <c r="M404" i="23"/>
  <c r="C404" i="23"/>
  <c r="C398" i="11" s="1"/>
  <c r="B398" i="11"/>
  <c r="D404" i="23"/>
  <c r="D398" i="11" s="1"/>
  <c r="E404" i="23"/>
  <c r="B430" i="11"/>
  <c r="D436" i="23"/>
  <c r="C436" i="23"/>
  <c r="C430" i="11" s="1"/>
  <c r="E436" i="23"/>
  <c r="M436" i="23"/>
  <c r="M469" i="23"/>
  <c r="E469" i="23"/>
  <c r="B463" i="11"/>
  <c r="C469" i="23"/>
  <c r="C463" i="11" s="1"/>
  <c r="D469" i="23"/>
  <c r="M501" i="23"/>
  <c r="E501" i="23"/>
  <c r="B495" i="11"/>
  <c r="C501" i="23"/>
  <c r="C495" i="11" s="1"/>
  <c r="D501" i="23"/>
  <c r="D495" i="11" s="1"/>
  <c r="B973" i="11"/>
  <c r="M979" i="23"/>
  <c r="E979" i="23"/>
  <c r="D979" i="23"/>
  <c r="D973" i="11" s="1"/>
  <c r="C979" i="23"/>
  <c r="C973" i="11" s="1"/>
  <c r="B917" i="11"/>
  <c r="M923" i="23"/>
  <c r="C923" i="23"/>
  <c r="C917" i="11" s="1"/>
  <c r="E923" i="23"/>
  <c r="D923" i="23"/>
  <c r="D917" i="11" s="1"/>
  <c r="B118" i="11"/>
  <c r="M124" i="23"/>
  <c r="E124" i="23"/>
  <c r="D124" i="23"/>
  <c r="D118" i="11" s="1"/>
  <c r="C124" i="23"/>
  <c r="C118" i="11" s="1"/>
  <c r="M173" i="23"/>
  <c r="D173" i="23"/>
  <c r="E173" i="23"/>
  <c r="B167" i="11"/>
  <c r="C173" i="23"/>
  <c r="C167" i="11" s="1"/>
  <c r="B188" i="11"/>
  <c r="D194" i="23"/>
  <c r="D188" i="11" s="1"/>
  <c r="M194" i="23"/>
  <c r="C194" i="23"/>
  <c r="C188" i="11" s="1"/>
  <c r="E194" i="23"/>
  <c r="B209" i="11"/>
  <c r="E215" i="23"/>
  <c r="M215" i="23"/>
  <c r="C215" i="23"/>
  <c r="C209" i="11" s="1"/>
  <c r="D215" i="23"/>
  <c r="D209" i="11" s="1"/>
  <c r="B230" i="11"/>
  <c r="M236" i="23"/>
  <c r="E236" i="23"/>
  <c r="C236" i="23"/>
  <c r="C230" i="11" s="1"/>
  <c r="D236" i="23"/>
  <c r="D230" i="11" s="1"/>
  <c r="M265" i="23"/>
  <c r="D265" i="23"/>
  <c r="C265" i="23"/>
  <c r="C259" i="11" s="1"/>
  <c r="B259" i="11"/>
  <c r="E265" i="23"/>
  <c r="M296" i="23"/>
  <c r="E296" i="23"/>
  <c r="D296" i="23"/>
  <c r="B290" i="11"/>
  <c r="C296" i="23"/>
  <c r="C290" i="11" s="1"/>
  <c r="M325" i="23"/>
  <c r="E325" i="23"/>
  <c r="C325" i="23"/>
  <c r="C319" i="11" s="1"/>
  <c r="B319" i="11"/>
  <c r="D325" i="23"/>
  <c r="D319" i="11" s="1"/>
  <c r="M357" i="23"/>
  <c r="E357" i="23"/>
  <c r="C357" i="23"/>
  <c r="C351" i="11" s="1"/>
  <c r="B351" i="11"/>
  <c r="D357" i="23"/>
  <c r="M393" i="23"/>
  <c r="C393" i="23"/>
  <c r="C387" i="11" s="1"/>
  <c r="D393" i="23"/>
  <c r="B387" i="11"/>
  <c r="E393" i="23"/>
  <c r="M425" i="23"/>
  <c r="E425" i="23"/>
  <c r="D425" i="23"/>
  <c r="B419" i="11"/>
  <c r="C425" i="23"/>
  <c r="C419" i="11" s="1"/>
  <c r="M456" i="23"/>
  <c r="E456" i="23"/>
  <c r="D456" i="23"/>
  <c r="D450" i="11" s="1"/>
  <c r="B450" i="11"/>
  <c r="C456" i="23"/>
  <c r="C450" i="11" s="1"/>
  <c r="M488" i="23"/>
  <c r="E488" i="23"/>
  <c r="D488" i="23"/>
  <c r="B482" i="11"/>
  <c r="C488" i="23"/>
  <c r="C482" i="11" s="1"/>
  <c r="B992" i="11"/>
  <c r="M998" i="23"/>
  <c r="E998" i="23"/>
  <c r="D998" i="23"/>
  <c r="C998" i="23"/>
  <c r="C992" i="11" s="1"/>
  <c r="B960" i="11"/>
  <c r="M966" i="23"/>
  <c r="E966" i="23"/>
  <c r="D966" i="23"/>
  <c r="D960" i="11" s="1"/>
  <c r="C966" i="23"/>
  <c r="C960" i="11" s="1"/>
  <c r="B941" i="11"/>
  <c r="D947" i="23"/>
  <c r="E947" i="23"/>
  <c r="M947" i="23"/>
  <c r="C947" i="23"/>
  <c r="C941" i="11" s="1"/>
  <c r="D894" i="23"/>
  <c r="C894" i="23"/>
  <c r="C888" i="11" s="1"/>
  <c r="E894" i="23"/>
  <c r="B888" i="11"/>
  <c r="M894" i="23"/>
  <c r="E842" i="23"/>
  <c r="C842" i="23"/>
  <c r="C836" i="11" s="1"/>
  <c r="D842" i="23"/>
  <c r="D836" i="11" s="1"/>
  <c r="B836" i="11"/>
  <c r="M842" i="23"/>
  <c r="B762" i="11"/>
  <c r="C768" i="23"/>
  <c r="C762" i="11" s="1"/>
  <c r="D768" i="23"/>
  <c r="M768" i="23"/>
  <c r="E768" i="23"/>
  <c r="D715" i="23"/>
  <c r="C715" i="23"/>
  <c r="C709" i="11" s="1"/>
  <c r="E715" i="23"/>
  <c r="B709" i="11"/>
  <c r="M715" i="23"/>
  <c r="C656" i="23"/>
  <c r="C650" i="11" s="1"/>
  <c r="D656" i="23"/>
  <c r="D650" i="11" s="1"/>
  <c r="E656" i="23"/>
  <c r="B650" i="11"/>
  <c r="M656" i="23"/>
  <c r="M611" i="23"/>
  <c r="D611" i="23"/>
  <c r="E611" i="23"/>
  <c r="B605" i="11"/>
  <c r="C611" i="23"/>
  <c r="C605" i="11" s="1"/>
  <c r="D567" i="23"/>
  <c r="C567" i="23"/>
  <c r="C561" i="11" s="1"/>
  <c r="E567" i="23"/>
  <c r="B561" i="11"/>
  <c r="M567" i="23"/>
  <c r="D801" i="23"/>
  <c r="M801" i="23"/>
  <c r="E801" i="23"/>
  <c r="B795" i="11"/>
  <c r="C801" i="23"/>
  <c r="C795" i="11" s="1"/>
  <c r="B716" i="11"/>
  <c r="D722" i="23"/>
  <c r="D716" i="11" s="1"/>
  <c r="E722" i="23"/>
  <c r="M722" i="23"/>
  <c r="C722" i="23"/>
  <c r="C716" i="11" s="1"/>
  <c r="B643" i="11"/>
  <c r="M649" i="23"/>
  <c r="E649" i="23"/>
  <c r="D649" i="23"/>
  <c r="C649" i="23"/>
  <c r="C643" i="11" s="1"/>
  <c r="D542" i="23"/>
  <c r="C542" i="23"/>
  <c r="C536" i="11" s="1"/>
  <c r="E542" i="23"/>
  <c r="B536" i="11"/>
  <c r="M542" i="23"/>
  <c r="B531" i="11"/>
  <c r="E537" i="23"/>
  <c r="D537" i="23"/>
  <c r="D531" i="11" s="1"/>
  <c r="M537" i="23"/>
  <c r="C537" i="23"/>
  <c r="C531" i="11" s="1"/>
  <c r="C592" i="23"/>
  <c r="C586" i="11" s="1"/>
  <c r="D592" i="23"/>
  <c r="D586" i="11" s="1"/>
  <c r="E592" i="23"/>
  <c r="B586" i="11"/>
  <c r="M592" i="23"/>
  <c r="B794" i="11"/>
  <c r="M800" i="23"/>
  <c r="E800" i="23"/>
  <c r="C800" i="23"/>
  <c r="C794" i="11" s="1"/>
  <c r="D800" i="23"/>
  <c r="D794" i="11" s="1"/>
  <c r="E983" i="23"/>
  <c r="D983" i="23"/>
  <c r="D977" i="11" s="1"/>
  <c r="M983" i="23"/>
  <c r="B977" i="11"/>
  <c r="C983" i="23"/>
  <c r="C977" i="11" s="1"/>
  <c r="B401" i="11"/>
  <c r="D407" i="23"/>
  <c r="C407" i="23"/>
  <c r="C401" i="11" s="1"/>
  <c r="M407" i="23"/>
  <c r="E407" i="23"/>
  <c r="M249" i="23"/>
  <c r="D249" i="23"/>
  <c r="D243" i="11" s="1"/>
  <c r="C249" i="23"/>
  <c r="C243" i="11" s="1"/>
  <c r="B243" i="11"/>
  <c r="E249" i="23"/>
  <c r="M281" i="23"/>
  <c r="D281" i="23"/>
  <c r="C281" i="23"/>
  <c r="C275" i="11" s="1"/>
  <c r="B275" i="11"/>
  <c r="E281" i="23"/>
  <c r="M309" i="23"/>
  <c r="C309" i="23"/>
  <c r="C303" i="11" s="1"/>
  <c r="E309" i="23"/>
  <c r="B303" i="11"/>
  <c r="D309" i="23"/>
  <c r="D303" i="11" s="1"/>
  <c r="M341" i="23"/>
  <c r="E341" i="23"/>
  <c r="C341" i="23"/>
  <c r="C335" i="11" s="1"/>
  <c r="B335" i="11"/>
  <c r="D341" i="23"/>
  <c r="D335" i="11" s="1"/>
  <c r="B372" i="11"/>
  <c r="D378" i="23"/>
  <c r="D372" i="11" s="1"/>
  <c r="M378" i="23"/>
  <c r="C378" i="23"/>
  <c r="C372" i="11" s="1"/>
  <c r="E378" i="23"/>
  <c r="M409" i="23"/>
  <c r="E409" i="23"/>
  <c r="D409" i="23"/>
  <c r="D403" i="11" s="1"/>
  <c r="B403" i="11"/>
  <c r="C409" i="23"/>
  <c r="C403" i="11" s="1"/>
  <c r="M441" i="23"/>
  <c r="D441" i="23"/>
  <c r="D435" i="11" s="1"/>
  <c r="C441" i="23"/>
  <c r="C435" i="11" s="1"/>
  <c r="B435" i="11"/>
  <c r="E441" i="23"/>
  <c r="M472" i="23"/>
  <c r="E472" i="23"/>
  <c r="D472" i="23"/>
  <c r="D466" i="11" s="1"/>
  <c r="B466" i="11"/>
  <c r="C472" i="23"/>
  <c r="C466" i="11" s="1"/>
  <c r="M504" i="23"/>
  <c r="E504" i="23"/>
  <c r="D504" i="23"/>
  <c r="B498" i="11"/>
  <c r="C504" i="23"/>
  <c r="C498" i="11" s="1"/>
  <c r="B976" i="11"/>
  <c r="C982" i="23"/>
  <c r="C976" i="11" s="1"/>
  <c r="E982" i="23"/>
  <c r="D982" i="23"/>
  <c r="M982" i="23"/>
  <c r="B930" i="11"/>
  <c r="E936" i="23"/>
  <c r="D936" i="23"/>
  <c r="C936" i="23"/>
  <c r="C930" i="11" s="1"/>
  <c r="M936" i="23"/>
  <c r="D918" i="23"/>
  <c r="D912" i="11" s="1"/>
  <c r="E918" i="23"/>
  <c r="C918" i="23"/>
  <c r="C912" i="11" s="1"/>
  <c r="B912" i="11"/>
  <c r="M918" i="23"/>
  <c r="D873" i="23"/>
  <c r="M873" i="23"/>
  <c r="E873" i="23"/>
  <c r="B867" i="11"/>
  <c r="C873" i="23"/>
  <c r="C867" i="11" s="1"/>
  <c r="C795" i="23"/>
  <c r="C789" i="11" s="1"/>
  <c r="D795" i="23"/>
  <c r="E795" i="23"/>
  <c r="B789" i="11"/>
  <c r="M795" i="23"/>
  <c r="B740" i="11"/>
  <c r="E746" i="23"/>
  <c r="M746" i="23"/>
  <c r="C746" i="23"/>
  <c r="C740" i="11" s="1"/>
  <c r="D746" i="23"/>
  <c r="D683" i="23"/>
  <c r="C683" i="23"/>
  <c r="C677" i="11" s="1"/>
  <c r="E683" i="23"/>
  <c r="B677" i="11"/>
  <c r="M683" i="23"/>
  <c r="D635" i="23"/>
  <c r="C635" i="23"/>
  <c r="C629" i="11" s="1"/>
  <c r="E635" i="23"/>
  <c r="B629" i="11"/>
  <c r="M635" i="23"/>
  <c r="D590" i="23"/>
  <c r="C590" i="23"/>
  <c r="C584" i="11" s="1"/>
  <c r="E590" i="23"/>
  <c r="B584" i="11"/>
  <c r="M590" i="23"/>
  <c r="E851" i="23"/>
  <c r="D851" i="23"/>
  <c r="D845" i="11" s="1"/>
  <c r="M851" i="23"/>
  <c r="B845" i="11"/>
  <c r="C851" i="23"/>
  <c r="C845" i="11" s="1"/>
  <c r="D763" i="23"/>
  <c r="M763" i="23"/>
  <c r="C763" i="23"/>
  <c r="C757" i="11" s="1"/>
  <c r="B757" i="11"/>
  <c r="E763" i="23"/>
  <c r="B684" i="11"/>
  <c r="D690" i="23"/>
  <c r="D684" i="11" s="1"/>
  <c r="E690" i="23"/>
  <c r="M690" i="23"/>
  <c r="C690" i="23"/>
  <c r="C684" i="11" s="1"/>
  <c r="C593" i="23"/>
  <c r="C587" i="11" s="1"/>
  <c r="M593" i="23"/>
  <c r="E593" i="23"/>
  <c r="B587" i="11"/>
  <c r="D593" i="23"/>
  <c r="D587" i="11" s="1"/>
  <c r="B550" i="11"/>
  <c r="M556" i="23"/>
  <c r="E556" i="23"/>
  <c r="D556" i="23"/>
  <c r="D550" i="11" s="1"/>
  <c r="C556" i="23"/>
  <c r="C550" i="11" s="1"/>
  <c r="C730" i="23"/>
  <c r="C724" i="11" s="1"/>
  <c r="E730" i="23"/>
  <c r="M730" i="23"/>
  <c r="D730" i="23"/>
  <c r="D724" i="11" s="1"/>
  <c r="B724" i="11"/>
  <c r="B680" i="11"/>
  <c r="C686" i="23"/>
  <c r="C680" i="11" s="1"/>
  <c r="M686" i="23"/>
  <c r="D686" i="23"/>
  <c r="D680" i="11" s="1"/>
  <c r="E686" i="23"/>
  <c r="D921" i="23"/>
  <c r="D915" i="11" s="1"/>
  <c r="E921" i="23"/>
  <c r="C921" i="23"/>
  <c r="C915" i="11" s="1"/>
  <c r="B915" i="11"/>
  <c r="M921" i="23"/>
  <c r="B464" i="11"/>
  <c r="D470" i="23"/>
  <c r="D464" i="11" s="1"/>
  <c r="C470" i="23"/>
  <c r="C464" i="11" s="1"/>
  <c r="M470" i="23"/>
  <c r="E470" i="23"/>
  <c r="B333" i="11"/>
  <c r="C339" i="23"/>
  <c r="C333" i="11" s="1"/>
  <c r="E339" i="23"/>
  <c r="M339" i="23"/>
  <c r="D339" i="23"/>
  <c r="D333" i="11" s="1"/>
  <c r="C224" i="23"/>
  <c r="C218" i="11" s="1"/>
  <c r="E224" i="23"/>
  <c r="D224" i="23"/>
  <c r="B218" i="11"/>
  <c r="M224" i="23"/>
  <c r="D101" i="23"/>
  <c r="M101" i="23"/>
  <c r="C101" i="23"/>
  <c r="C95" i="11" s="1"/>
  <c r="B95" i="11"/>
  <c r="E101" i="23"/>
  <c r="B453" i="11"/>
  <c r="D459" i="23"/>
  <c r="D453" i="11" s="1"/>
  <c r="C459" i="23"/>
  <c r="C453" i="11" s="1"/>
  <c r="M459" i="23"/>
  <c r="E459" i="23"/>
  <c r="B328" i="11"/>
  <c r="E334" i="23"/>
  <c r="D334" i="23"/>
  <c r="D328" i="11" s="1"/>
  <c r="C334" i="23"/>
  <c r="C328" i="11" s="1"/>
  <c r="M334" i="23"/>
  <c r="B157" i="11"/>
  <c r="C163" i="23"/>
  <c r="C157" i="11" s="1"/>
  <c r="D163" i="23"/>
  <c r="E163" i="23"/>
  <c r="M163" i="23"/>
  <c r="B894" i="11"/>
  <c r="E900" i="23"/>
  <c r="D900" i="23"/>
  <c r="D894" i="11" s="1"/>
  <c r="C900" i="23"/>
  <c r="C894" i="11" s="1"/>
  <c r="M900" i="23"/>
  <c r="D857" i="23"/>
  <c r="M857" i="23"/>
  <c r="E857" i="23"/>
  <c r="B851" i="11"/>
  <c r="C857" i="23"/>
  <c r="C851" i="11" s="1"/>
  <c r="B723" i="11"/>
  <c r="E729" i="23"/>
  <c r="M729" i="23"/>
  <c r="C729" i="23"/>
  <c r="C723" i="11" s="1"/>
  <c r="D729" i="23"/>
  <c r="D723" i="11" s="1"/>
  <c r="D622" i="23"/>
  <c r="C622" i="23"/>
  <c r="C616" i="11" s="1"/>
  <c r="E622" i="23"/>
  <c r="M622" i="23"/>
  <c r="B616" i="11"/>
  <c r="B814" i="11"/>
  <c r="D820" i="23"/>
  <c r="C820" i="23"/>
  <c r="C814" i="11" s="1"/>
  <c r="M820" i="23"/>
  <c r="E820" i="23"/>
  <c r="M549" i="23"/>
  <c r="C549" i="23"/>
  <c r="C543" i="11" s="1"/>
  <c r="B543" i="11"/>
  <c r="E549" i="23"/>
  <c r="D549" i="23"/>
  <c r="D767" i="23"/>
  <c r="D761" i="11" s="1"/>
  <c r="M767" i="23"/>
  <c r="C767" i="23"/>
  <c r="C761" i="11" s="1"/>
  <c r="E767" i="23"/>
  <c r="B761" i="11"/>
  <c r="C597" i="23"/>
  <c r="C591" i="11" s="1"/>
  <c r="M597" i="23"/>
  <c r="E597" i="23"/>
  <c r="D597" i="23"/>
  <c r="D591" i="11" s="1"/>
  <c r="B591" i="11"/>
  <c r="D521" i="23"/>
  <c r="M521" i="23"/>
  <c r="C521" i="23"/>
  <c r="C515" i="11" s="1"/>
  <c r="B515" i="11"/>
  <c r="E521" i="23"/>
  <c r="E806" i="23"/>
  <c r="M806" i="23"/>
  <c r="D806" i="23"/>
  <c r="D800" i="11" s="1"/>
  <c r="C806" i="23"/>
  <c r="C800" i="11" s="1"/>
  <c r="B800" i="11"/>
  <c r="B712" i="11"/>
  <c r="C718" i="23"/>
  <c r="C712" i="11" s="1"/>
  <c r="M718" i="23"/>
  <c r="D718" i="23"/>
  <c r="E718" i="23"/>
  <c r="B944" i="11"/>
  <c r="C950" i="23"/>
  <c r="C944" i="11" s="1"/>
  <c r="E950" i="23"/>
  <c r="D950" i="23"/>
  <c r="D944" i="11" s="1"/>
  <c r="M950" i="23"/>
  <c r="B448" i="11"/>
  <c r="D454" i="23"/>
  <c r="C454" i="23"/>
  <c r="C448" i="11" s="1"/>
  <c r="M454" i="23"/>
  <c r="E454" i="23"/>
  <c r="B317" i="11"/>
  <c r="C323" i="23"/>
  <c r="C317" i="11" s="1"/>
  <c r="E323" i="23"/>
  <c r="M323" i="23"/>
  <c r="D323" i="23"/>
  <c r="D317" i="11" s="1"/>
  <c r="C214" i="23"/>
  <c r="C208" i="11" s="1"/>
  <c r="M214" i="23"/>
  <c r="E214" i="23"/>
  <c r="B208" i="11"/>
  <c r="D214" i="23"/>
  <c r="D208" i="11" s="1"/>
  <c r="B898" i="11"/>
  <c r="E904" i="23"/>
  <c r="M904" i="23"/>
  <c r="C904" i="23"/>
  <c r="C898" i="11" s="1"/>
  <c r="D904" i="23"/>
  <c r="B437" i="11"/>
  <c r="C443" i="23"/>
  <c r="C437" i="11" s="1"/>
  <c r="E443" i="23"/>
  <c r="M443" i="23"/>
  <c r="D443" i="23"/>
  <c r="D437" i="11" s="1"/>
  <c r="D318" i="23"/>
  <c r="M318" i="23"/>
  <c r="C318" i="23"/>
  <c r="C312" i="11" s="1"/>
  <c r="B312" i="11"/>
  <c r="E318" i="23"/>
  <c r="B147" i="11"/>
  <c r="E153" i="23"/>
  <c r="M153" i="23"/>
  <c r="D153" i="23"/>
  <c r="D147" i="11" s="1"/>
  <c r="C153" i="23"/>
  <c r="C147" i="11" s="1"/>
  <c r="D946" i="23"/>
  <c r="E946" i="23"/>
  <c r="C946" i="23"/>
  <c r="C940" i="11" s="1"/>
  <c r="B940" i="11"/>
  <c r="M946" i="23"/>
  <c r="D841" i="23"/>
  <c r="M841" i="23"/>
  <c r="E841" i="23"/>
  <c r="B835" i="11"/>
  <c r="C841" i="23"/>
  <c r="C835" i="11" s="1"/>
  <c r="B707" i="11"/>
  <c r="E713" i="23"/>
  <c r="M713" i="23"/>
  <c r="C713" i="23"/>
  <c r="C707" i="11" s="1"/>
  <c r="D713" i="23"/>
  <c r="D610" i="23"/>
  <c r="C610" i="23"/>
  <c r="C604" i="11" s="1"/>
  <c r="E610" i="23"/>
  <c r="M610" i="23"/>
  <c r="B604" i="11"/>
  <c r="B791" i="11"/>
  <c r="C797" i="23"/>
  <c r="C791" i="11" s="1"/>
  <c r="E797" i="23"/>
  <c r="M797" i="23"/>
  <c r="D797" i="23"/>
  <c r="D791" i="11" s="1"/>
  <c r="B862" i="11"/>
  <c r="M868" i="23"/>
  <c r="E868" i="23"/>
  <c r="C868" i="23"/>
  <c r="C862" i="11" s="1"/>
  <c r="D868" i="23"/>
  <c r="D862" i="11" s="1"/>
  <c r="E740" i="23"/>
  <c r="D740" i="23"/>
  <c r="D734" i="11" s="1"/>
  <c r="M740" i="23"/>
  <c r="C740" i="23"/>
  <c r="C734" i="11" s="1"/>
  <c r="B734" i="11"/>
  <c r="D561" i="23"/>
  <c r="D555" i="11" s="1"/>
  <c r="E561" i="23"/>
  <c r="C561" i="23"/>
  <c r="C555" i="11" s="1"/>
  <c r="M561" i="23"/>
  <c r="B555" i="11"/>
  <c r="C523" i="23"/>
  <c r="C517" i="11" s="1"/>
  <c r="M523" i="23"/>
  <c r="E523" i="23"/>
  <c r="B517" i="11"/>
  <c r="D523" i="23"/>
  <c r="D517" i="11" s="1"/>
  <c r="B602" i="11"/>
  <c r="M608" i="23"/>
  <c r="E608" i="23"/>
  <c r="C608" i="23"/>
  <c r="C602" i="11" s="1"/>
  <c r="D608" i="23"/>
  <c r="D602" i="11" s="1"/>
  <c r="D892" i="23"/>
  <c r="C892" i="23"/>
  <c r="C886" i="11" s="1"/>
  <c r="M892" i="23"/>
  <c r="B886" i="11"/>
  <c r="E892" i="23"/>
  <c r="B642" i="11"/>
  <c r="M648" i="23"/>
  <c r="D648" i="23"/>
  <c r="C648" i="23"/>
  <c r="C642" i="11" s="1"/>
  <c r="E648" i="23"/>
  <c r="M760" i="23"/>
  <c r="E760" i="23"/>
  <c r="C760" i="23"/>
  <c r="C754" i="11" s="1"/>
  <c r="B754" i="11"/>
  <c r="D760" i="23"/>
  <c r="B880" i="11"/>
  <c r="M886" i="23"/>
  <c r="C886" i="23"/>
  <c r="C880" i="11" s="1"/>
  <c r="D886" i="23"/>
  <c r="E886" i="23"/>
  <c r="D962" i="23"/>
  <c r="E962" i="23"/>
  <c r="M962" i="23"/>
  <c r="B956" i="11"/>
  <c r="C962" i="23"/>
  <c r="C956" i="11" s="1"/>
  <c r="B488" i="11"/>
  <c r="D494" i="23"/>
  <c r="C494" i="23"/>
  <c r="C488" i="11" s="1"/>
  <c r="M494" i="23"/>
  <c r="E494" i="23"/>
  <c r="E431" i="23"/>
  <c r="M431" i="23"/>
  <c r="D431" i="23"/>
  <c r="D425" i="11" s="1"/>
  <c r="B425" i="11"/>
  <c r="C431" i="23"/>
  <c r="C425" i="11" s="1"/>
  <c r="C364" i="23"/>
  <c r="C358" i="11" s="1"/>
  <c r="M364" i="23"/>
  <c r="E364" i="23"/>
  <c r="B358" i="11"/>
  <c r="D364" i="23"/>
  <c r="D358" i="11" s="1"/>
  <c r="E299" i="23"/>
  <c r="M299" i="23"/>
  <c r="C299" i="23"/>
  <c r="C293" i="11" s="1"/>
  <c r="B293" i="11"/>
  <c r="D299" i="23"/>
  <c r="D293" i="11" s="1"/>
  <c r="C240" i="23"/>
  <c r="C234" i="11" s="1"/>
  <c r="E240" i="23"/>
  <c r="D240" i="23"/>
  <c r="D234" i="11" s="1"/>
  <c r="B234" i="11"/>
  <c r="M240" i="23"/>
  <c r="C198" i="23"/>
  <c r="C192" i="11" s="1"/>
  <c r="M198" i="23"/>
  <c r="E198" i="23"/>
  <c r="B192" i="11"/>
  <c r="D198" i="23"/>
  <c r="D192" i="11" s="1"/>
  <c r="D136" i="23"/>
  <c r="D130" i="11" s="1"/>
  <c r="E136" i="23"/>
  <c r="C136" i="23"/>
  <c r="C130" i="11" s="1"/>
  <c r="M136" i="23"/>
  <c r="B130" i="11"/>
  <c r="C965" i="23"/>
  <c r="C959" i="11" s="1"/>
  <c r="D965" i="23"/>
  <c r="D959" i="11" s="1"/>
  <c r="E965" i="23"/>
  <c r="M965" i="23"/>
  <c r="B959" i="11"/>
  <c r="B477" i="11"/>
  <c r="D483" i="23"/>
  <c r="C483" i="23"/>
  <c r="C477" i="11" s="1"/>
  <c r="E483" i="23"/>
  <c r="M483" i="23"/>
  <c r="B412" i="11"/>
  <c r="E418" i="23"/>
  <c r="D418" i="23"/>
  <c r="C418" i="23"/>
  <c r="C412" i="11" s="1"/>
  <c r="M418" i="23"/>
  <c r="D358" i="23"/>
  <c r="D352" i="11" s="1"/>
  <c r="M358" i="23"/>
  <c r="C358" i="23"/>
  <c r="C352" i="11" s="1"/>
  <c r="E358" i="23"/>
  <c r="B352" i="11"/>
  <c r="B284" i="11"/>
  <c r="C290" i="23"/>
  <c r="C284" i="11" s="1"/>
  <c r="D290" i="23"/>
  <c r="M290" i="23"/>
  <c r="E290" i="23"/>
  <c r="B203" i="11"/>
  <c r="C209" i="23"/>
  <c r="C203" i="11" s="1"/>
  <c r="D209" i="23"/>
  <c r="M209" i="23"/>
  <c r="E209" i="23"/>
  <c r="D137" i="23"/>
  <c r="M137" i="23"/>
  <c r="C137" i="23"/>
  <c r="C131" i="11" s="1"/>
  <c r="B131" i="11"/>
  <c r="E137" i="23"/>
  <c r="B946" i="11"/>
  <c r="E952" i="23"/>
  <c r="D952" i="23"/>
  <c r="D946" i="11" s="1"/>
  <c r="C952" i="23"/>
  <c r="C946" i="11" s="1"/>
  <c r="M952" i="23"/>
  <c r="B918" i="11"/>
  <c r="M924" i="23"/>
  <c r="C924" i="23"/>
  <c r="C918" i="11" s="1"/>
  <c r="D924" i="23"/>
  <c r="D918" i="11" s="1"/>
  <c r="E924" i="23"/>
  <c r="D877" i="23"/>
  <c r="M877" i="23"/>
  <c r="E877" i="23"/>
  <c r="B871" i="11"/>
  <c r="C877" i="23"/>
  <c r="C871" i="11" s="1"/>
  <c r="B797" i="11"/>
  <c r="E803" i="23"/>
  <c r="M803" i="23"/>
  <c r="C803" i="23"/>
  <c r="C797" i="11" s="1"/>
  <c r="D803" i="23"/>
  <c r="B744" i="11"/>
  <c r="E750" i="23"/>
  <c r="M750" i="23"/>
  <c r="C750" i="23"/>
  <c r="C744" i="11" s="1"/>
  <c r="D750" i="23"/>
  <c r="D744" i="11" s="1"/>
  <c r="B683" i="11"/>
  <c r="E689" i="23"/>
  <c r="M689" i="23"/>
  <c r="C689" i="23"/>
  <c r="C683" i="11" s="1"/>
  <c r="D689" i="23"/>
  <c r="D639" i="23"/>
  <c r="C639" i="23"/>
  <c r="C633" i="11" s="1"/>
  <c r="E639" i="23"/>
  <c r="B633" i="11"/>
  <c r="M639" i="23"/>
  <c r="D594" i="23"/>
  <c r="C594" i="23"/>
  <c r="C588" i="11" s="1"/>
  <c r="E594" i="23"/>
  <c r="B588" i="11"/>
  <c r="M594" i="23"/>
  <c r="B857" i="11"/>
  <c r="C863" i="23"/>
  <c r="C857" i="11" s="1"/>
  <c r="E863" i="23"/>
  <c r="M863" i="23"/>
  <c r="D863" i="23"/>
  <c r="D857" i="11" s="1"/>
  <c r="D733" i="23"/>
  <c r="C733" i="23"/>
  <c r="C727" i="11" s="1"/>
  <c r="B727" i="11"/>
  <c r="E733" i="23"/>
  <c r="M733" i="23"/>
  <c r="B548" i="11"/>
  <c r="M554" i="23"/>
  <c r="D554" i="23"/>
  <c r="D548" i="11" s="1"/>
  <c r="E554" i="23"/>
  <c r="C554" i="23"/>
  <c r="C548" i="11" s="1"/>
  <c r="B838" i="11"/>
  <c r="M844" i="23"/>
  <c r="E844" i="23"/>
  <c r="D844" i="23"/>
  <c r="D838" i="11" s="1"/>
  <c r="C844" i="23"/>
  <c r="C838" i="11" s="1"/>
  <c r="D796" i="23"/>
  <c r="M796" i="23"/>
  <c r="C796" i="23"/>
  <c r="C790" i="11" s="1"/>
  <c r="B790" i="11"/>
  <c r="E796" i="23"/>
  <c r="B711" i="11"/>
  <c r="M717" i="23"/>
  <c r="E717" i="23"/>
  <c r="D717" i="23"/>
  <c r="D711" i="11" s="1"/>
  <c r="C717" i="23"/>
  <c r="C711" i="11" s="1"/>
  <c r="B631" i="11"/>
  <c r="M637" i="23"/>
  <c r="E637" i="23"/>
  <c r="D637" i="23"/>
  <c r="C637" i="23"/>
  <c r="C631" i="11" s="1"/>
  <c r="B522" i="11"/>
  <c r="E528" i="23"/>
  <c r="M528" i="23"/>
  <c r="C528" i="23"/>
  <c r="C522" i="11" s="1"/>
  <c r="D528" i="23"/>
  <c r="D546" i="23"/>
  <c r="D540" i="11" s="1"/>
  <c r="E546" i="23"/>
  <c r="C546" i="23"/>
  <c r="C540" i="11" s="1"/>
  <c r="M546" i="23"/>
  <c r="B540" i="11"/>
  <c r="D682" i="23"/>
  <c r="C682" i="23"/>
  <c r="C676" i="11" s="1"/>
  <c r="E682" i="23"/>
  <c r="M682" i="23"/>
  <c r="B676" i="11"/>
  <c r="D817" i="23"/>
  <c r="M817" i="23"/>
  <c r="E817" i="23"/>
  <c r="C817" i="23"/>
  <c r="C811" i="11" s="1"/>
  <c r="B811" i="11"/>
  <c r="C576" i="23"/>
  <c r="C570" i="11" s="1"/>
  <c r="D576" i="23"/>
  <c r="D570" i="11" s="1"/>
  <c r="B570" i="11"/>
  <c r="M576" i="23"/>
  <c r="E576" i="23"/>
  <c r="B615" i="11"/>
  <c r="M621" i="23"/>
  <c r="C621" i="23"/>
  <c r="C615" i="11" s="1"/>
  <c r="D621" i="23"/>
  <c r="E621" i="23"/>
  <c r="B658" i="11"/>
  <c r="M664" i="23"/>
  <c r="C664" i="23"/>
  <c r="C658" i="11" s="1"/>
  <c r="E664" i="23"/>
  <c r="D664" i="23"/>
  <c r="D726" i="23"/>
  <c r="D720" i="11" s="1"/>
  <c r="C726" i="23"/>
  <c r="C720" i="11" s="1"/>
  <c r="B720" i="11"/>
  <c r="E726" i="23"/>
  <c r="M726" i="23"/>
  <c r="B770" i="11"/>
  <c r="M776" i="23"/>
  <c r="D776" i="23"/>
  <c r="E776" i="23"/>
  <c r="C776" i="23"/>
  <c r="C770" i="11" s="1"/>
  <c r="B848" i="11"/>
  <c r="M854" i="23"/>
  <c r="E854" i="23"/>
  <c r="D854" i="23"/>
  <c r="C854" i="23"/>
  <c r="C848" i="11" s="1"/>
  <c r="B896" i="11"/>
  <c r="C902" i="23"/>
  <c r="C896" i="11" s="1"/>
  <c r="D902" i="23"/>
  <c r="M902" i="23"/>
  <c r="E902" i="23"/>
  <c r="D956" i="23"/>
  <c r="D950" i="11" s="1"/>
  <c r="C956" i="23"/>
  <c r="C950" i="11" s="1"/>
  <c r="B950" i="11"/>
  <c r="E956" i="23"/>
  <c r="M956" i="23"/>
  <c r="B964" i="11"/>
  <c r="C970" i="23"/>
  <c r="C964" i="11" s="1"/>
  <c r="D970" i="23"/>
  <c r="M970" i="23"/>
  <c r="E970" i="23"/>
  <c r="B508" i="11"/>
  <c r="C514" i="23"/>
  <c r="C508" i="11" s="1"/>
  <c r="E514" i="23"/>
  <c r="M514" i="23"/>
  <c r="D514" i="23"/>
  <c r="D508" i="11" s="1"/>
  <c r="M482" i="23"/>
  <c r="C482" i="23"/>
  <c r="C476" i="11" s="1"/>
  <c r="B476" i="11"/>
  <c r="E482" i="23"/>
  <c r="D482" i="23"/>
  <c r="B444" i="11"/>
  <c r="D450" i="23"/>
  <c r="C450" i="23"/>
  <c r="C444" i="11" s="1"/>
  <c r="M450" i="23"/>
  <c r="E450" i="23"/>
  <c r="M419" i="23"/>
  <c r="C419" i="23"/>
  <c r="C413" i="11" s="1"/>
  <c r="B413" i="11"/>
  <c r="E419" i="23"/>
  <c r="D419" i="23"/>
  <c r="M387" i="23"/>
  <c r="E387" i="23"/>
  <c r="B381" i="11"/>
  <c r="D387" i="23"/>
  <c r="D381" i="11" s="1"/>
  <c r="C387" i="23"/>
  <c r="C381" i="11" s="1"/>
  <c r="M351" i="23"/>
  <c r="D351" i="23"/>
  <c r="D345" i="11" s="1"/>
  <c r="B345" i="11"/>
  <c r="C351" i="23"/>
  <c r="C345" i="11" s="1"/>
  <c r="E351" i="23"/>
  <c r="M319" i="23"/>
  <c r="D319" i="23"/>
  <c r="B313" i="11"/>
  <c r="C319" i="23"/>
  <c r="C313" i="11" s="1"/>
  <c r="E319" i="23"/>
  <c r="M291" i="23"/>
  <c r="E291" i="23"/>
  <c r="B285" i="11"/>
  <c r="C291" i="23"/>
  <c r="C285" i="11" s="1"/>
  <c r="D291" i="23"/>
  <c r="M259" i="23"/>
  <c r="E259" i="23"/>
  <c r="B253" i="11"/>
  <c r="C259" i="23"/>
  <c r="C253" i="11" s="1"/>
  <c r="D259" i="23"/>
  <c r="D253" i="11" s="1"/>
  <c r="B226" i="11"/>
  <c r="M232" i="23"/>
  <c r="C232" i="23"/>
  <c r="C226" i="11" s="1"/>
  <c r="E232" i="23"/>
  <c r="D232" i="23"/>
  <c r="B205" i="11"/>
  <c r="E211" i="23"/>
  <c r="C211" i="23"/>
  <c r="C205" i="11" s="1"/>
  <c r="M211" i="23"/>
  <c r="D211" i="23"/>
  <c r="D205" i="11" s="1"/>
  <c r="B184" i="11"/>
  <c r="D190" i="23"/>
  <c r="D184" i="11" s="1"/>
  <c r="C190" i="23"/>
  <c r="C184" i="11" s="1"/>
  <c r="M190" i="23"/>
  <c r="E190" i="23"/>
  <c r="B162" i="11"/>
  <c r="M168" i="23"/>
  <c r="E168" i="23"/>
  <c r="D168" i="23"/>
  <c r="C168" i="23"/>
  <c r="C162" i="11" s="1"/>
  <c r="B106" i="11"/>
  <c r="M112" i="23"/>
  <c r="E112" i="23"/>
  <c r="C112" i="23"/>
  <c r="C106" i="11" s="1"/>
  <c r="D112" i="23"/>
  <c r="D106" i="11" s="1"/>
  <c r="B916" i="11"/>
  <c r="M922" i="23"/>
  <c r="C922" i="23"/>
  <c r="C916" i="11" s="1"/>
  <c r="E922" i="23"/>
  <c r="D922" i="23"/>
  <c r="D916" i="11" s="1"/>
  <c r="B972" i="11"/>
  <c r="M978" i="23"/>
  <c r="C978" i="23"/>
  <c r="C972" i="11" s="1"/>
  <c r="E978" i="23"/>
  <c r="D978" i="23"/>
  <c r="M503" i="23"/>
  <c r="C503" i="23"/>
  <c r="C497" i="11" s="1"/>
  <c r="E503" i="23"/>
  <c r="D503" i="23"/>
  <c r="B497" i="11"/>
  <c r="M471" i="23"/>
  <c r="C471" i="23"/>
  <c r="C465" i="11" s="1"/>
  <c r="E471" i="23"/>
  <c r="D471" i="23"/>
  <c r="D465" i="11" s="1"/>
  <c r="B465" i="11"/>
  <c r="M439" i="23"/>
  <c r="D439" i="23"/>
  <c r="C439" i="23"/>
  <c r="C433" i="11" s="1"/>
  <c r="E439" i="23"/>
  <c r="B433" i="11"/>
  <c r="M406" i="23"/>
  <c r="E406" i="23"/>
  <c r="D406" i="23"/>
  <c r="C406" i="23"/>
  <c r="C400" i="11" s="1"/>
  <c r="B400" i="11"/>
  <c r="B368" i="11"/>
  <c r="M374" i="23"/>
  <c r="D374" i="23"/>
  <c r="D368" i="11" s="1"/>
  <c r="E374" i="23"/>
  <c r="C374" i="23"/>
  <c r="C368" i="11" s="1"/>
  <c r="D346" i="23"/>
  <c r="M346" i="23"/>
  <c r="C346" i="23"/>
  <c r="C340" i="11" s="1"/>
  <c r="B340" i="11"/>
  <c r="E346" i="23"/>
  <c r="B308" i="11"/>
  <c r="E314" i="23"/>
  <c r="M314" i="23"/>
  <c r="D314" i="23"/>
  <c r="D308" i="11" s="1"/>
  <c r="C314" i="23"/>
  <c r="C308" i="11" s="1"/>
  <c r="B272" i="11"/>
  <c r="C278" i="23"/>
  <c r="C272" i="11" s="1"/>
  <c r="D278" i="23"/>
  <c r="M278" i="23"/>
  <c r="E278" i="23"/>
  <c r="B240" i="11"/>
  <c r="C246" i="23"/>
  <c r="C240" i="11" s="1"/>
  <c r="D246" i="23"/>
  <c r="M246" i="23"/>
  <c r="E246" i="23"/>
  <c r="B179" i="11"/>
  <c r="C185" i="23"/>
  <c r="C179" i="11" s="1"/>
  <c r="E185" i="23"/>
  <c r="M185" i="23"/>
  <c r="D185" i="23"/>
  <c r="D179" i="11" s="1"/>
  <c r="D150" i="23"/>
  <c r="C150" i="23"/>
  <c r="C144" i="11" s="1"/>
  <c r="E150" i="23"/>
  <c r="B144" i="11"/>
  <c r="M150" i="23"/>
  <c r="B123" i="11"/>
  <c r="E129" i="23"/>
  <c r="D129" i="23"/>
  <c r="C129" i="23"/>
  <c r="C123" i="11" s="1"/>
  <c r="M129" i="23"/>
  <c r="D105" i="23"/>
  <c r="D99" i="11" s="1"/>
  <c r="M105" i="23"/>
  <c r="C105" i="23"/>
  <c r="C99" i="11" s="1"/>
  <c r="E105" i="23"/>
  <c r="B99" i="11"/>
  <c r="B924" i="11"/>
  <c r="M930" i="23"/>
  <c r="D930" i="23"/>
  <c r="C930" i="23"/>
  <c r="C924" i="11" s="1"/>
  <c r="E930" i="23"/>
  <c r="B937" i="11"/>
  <c r="E943" i="23"/>
  <c r="D943" i="23"/>
  <c r="D937" i="11" s="1"/>
  <c r="M943" i="23"/>
  <c r="C943" i="23"/>
  <c r="C937" i="11" s="1"/>
  <c r="B905" i="11"/>
  <c r="D911" i="23"/>
  <c r="D905" i="11" s="1"/>
  <c r="C911" i="23"/>
  <c r="C905" i="11" s="1"/>
  <c r="M911" i="23"/>
  <c r="E911" i="23"/>
  <c r="B884" i="11"/>
  <c r="M890" i="23"/>
  <c r="D890" i="23"/>
  <c r="C890" i="23"/>
  <c r="C884" i="11" s="1"/>
  <c r="E890" i="23"/>
  <c r="B863" i="11"/>
  <c r="C869" i="23"/>
  <c r="C863" i="11" s="1"/>
  <c r="D869" i="23"/>
  <c r="M869" i="23"/>
  <c r="E869" i="23"/>
  <c r="B831" i="11"/>
  <c r="C837" i="23"/>
  <c r="C831" i="11" s="1"/>
  <c r="D837" i="23"/>
  <c r="M837" i="23"/>
  <c r="E837" i="23"/>
  <c r="B785" i="11"/>
  <c r="D791" i="23"/>
  <c r="D785" i="11" s="1"/>
  <c r="C791" i="23"/>
  <c r="C785" i="11" s="1"/>
  <c r="M791" i="23"/>
  <c r="E791" i="23"/>
  <c r="M764" i="23"/>
  <c r="D764" i="23"/>
  <c r="B758" i="11"/>
  <c r="E764" i="23"/>
  <c r="C764" i="23"/>
  <c r="C758" i="11" s="1"/>
  <c r="B736" i="11"/>
  <c r="E742" i="23"/>
  <c r="C742" i="23"/>
  <c r="C736" i="11" s="1"/>
  <c r="D742" i="23"/>
  <c r="D736" i="11" s="1"/>
  <c r="M742" i="23"/>
  <c r="B702" i="11"/>
  <c r="M708" i="23"/>
  <c r="D708" i="23"/>
  <c r="D702" i="11" s="1"/>
  <c r="E708" i="23"/>
  <c r="C708" i="23"/>
  <c r="C702" i="11" s="1"/>
  <c r="B670" i="11"/>
  <c r="M676" i="23"/>
  <c r="E676" i="23"/>
  <c r="D676" i="23"/>
  <c r="D670" i="11" s="1"/>
  <c r="C676" i="23"/>
  <c r="C670" i="11" s="1"/>
  <c r="B646" i="11"/>
  <c r="M652" i="23"/>
  <c r="D652" i="23"/>
  <c r="C652" i="23"/>
  <c r="C646" i="11" s="1"/>
  <c r="E652" i="23"/>
  <c r="B625" i="11"/>
  <c r="M631" i="23"/>
  <c r="C631" i="23"/>
  <c r="C625" i="11" s="1"/>
  <c r="D631" i="23"/>
  <c r="D625" i="11" s="1"/>
  <c r="E631" i="23"/>
  <c r="B601" i="11"/>
  <c r="C607" i="23"/>
  <c r="C601" i="11" s="1"/>
  <c r="E607" i="23"/>
  <c r="D607" i="23"/>
  <c r="M607" i="23"/>
  <c r="B580" i="11"/>
  <c r="M586" i="23"/>
  <c r="C586" i="23"/>
  <c r="C580" i="11" s="1"/>
  <c r="D586" i="23"/>
  <c r="D580" i="11" s="1"/>
  <c r="E586" i="23"/>
  <c r="B547" i="11"/>
  <c r="E553" i="23"/>
  <c r="M553" i="23"/>
  <c r="D553" i="23"/>
  <c r="D547" i="11" s="1"/>
  <c r="C553" i="23"/>
  <c r="C547" i="11" s="1"/>
  <c r="B833" i="11"/>
  <c r="C839" i="23"/>
  <c r="C833" i="11" s="1"/>
  <c r="D839" i="23"/>
  <c r="E839" i="23"/>
  <c r="M839" i="23"/>
  <c r="B782" i="11"/>
  <c r="C788" i="23"/>
  <c r="C782" i="11" s="1"/>
  <c r="E788" i="23"/>
  <c r="D788" i="23"/>
  <c r="M788" i="23"/>
  <c r="B705" i="11"/>
  <c r="C711" i="23"/>
  <c r="C705" i="11" s="1"/>
  <c r="E711" i="23"/>
  <c r="D711" i="23"/>
  <c r="D705" i="11" s="1"/>
  <c r="M711" i="23"/>
  <c r="D625" i="23"/>
  <c r="C625" i="23"/>
  <c r="C619" i="11" s="1"/>
  <c r="M625" i="23"/>
  <c r="B619" i="11"/>
  <c r="E625" i="23"/>
  <c r="B512" i="11"/>
  <c r="M518" i="23"/>
  <c r="C518" i="23"/>
  <c r="C512" i="11" s="1"/>
  <c r="D518" i="23"/>
  <c r="D512" i="11" s="1"/>
  <c r="E518" i="23"/>
  <c r="D864" i="23"/>
  <c r="C864" i="23"/>
  <c r="C858" i="11" s="1"/>
  <c r="M864" i="23"/>
  <c r="B858" i="11"/>
  <c r="E864" i="23"/>
  <c r="B826" i="11"/>
  <c r="D832" i="23"/>
  <c r="D826" i="11" s="1"/>
  <c r="E832" i="23"/>
  <c r="C832" i="23"/>
  <c r="C826" i="11" s="1"/>
  <c r="M832" i="23"/>
  <c r="B804" i="11"/>
  <c r="C810" i="23"/>
  <c r="C804" i="11" s="1"/>
  <c r="M810" i="23"/>
  <c r="E810" i="23"/>
  <c r="D810" i="23"/>
  <c r="D804" i="11" s="1"/>
  <c r="D782" i="23"/>
  <c r="C782" i="23"/>
  <c r="C776" i="11" s="1"/>
  <c r="M782" i="23"/>
  <c r="B776" i="11"/>
  <c r="E782" i="23"/>
  <c r="D737" i="23"/>
  <c r="C737" i="23"/>
  <c r="C731" i="11" s="1"/>
  <c r="M737" i="23"/>
  <c r="B731" i="11"/>
  <c r="E737" i="23"/>
  <c r="B698" i="11"/>
  <c r="C704" i="23"/>
  <c r="C698" i="11" s="1"/>
  <c r="E704" i="23"/>
  <c r="D704" i="23"/>
  <c r="D698" i="11" s="1"/>
  <c r="M704" i="23"/>
  <c r="B666" i="11"/>
  <c r="C672" i="23"/>
  <c r="C666" i="11" s="1"/>
  <c r="E672" i="23"/>
  <c r="D672" i="23"/>
  <c r="M672" i="23"/>
  <c r="B613" i="11"/>
  <c r="C619" i="23"/>
  <c r="C613" i="11" s="1"/>
  <c r="D619" i="23"/>
  <c r="E619" i="23"/>
  <c r="M619" i="23"/>
  <c r="D555" i="23"/>
  <c r="D549" i="11" s="1"/>
  <c r="E555" i="23"/>
  <c r="M555" i="23"/>
  <c r="B549" i="11"/>
  <c r="C555" i="23"/>
  <c r="C549" i="11" s="1"/>
  <c r="D568" i="23"/>
  <c r="C568" i="23"/>
  <c r="C562" i="11" s="1"/>
  <c r="M568" i="23"/>
  <c r="B562" i="11"/>
  <c r="E568" i="23"/>
  <c r="B529" i="11"/>
  <c r="D535" i="23"/>
  <c r="C535" i="23"/>
  <c r="C529" i="11" s="1"/>
  <c r="E535" i="23"/>
  <c r="M535" i="23"/>
  <c r="D106" i="23"/>
  <c r="M106" i="23"/>
  <c r="E106" i="23"/>
  <c r="B100" i="11"/>
  <c r="C106" i="23"/>
  <c r="C100" i="11" s="1"/>
  <c r="D130" i="23"/>
  <c r="C130" i="23"/>
  <c r="C124" i="11" s="1"/>
  <c r="E130" i="23"/>
  <c r="B124" i="11"/>
  <c r="M130" i="23"/>
  <c r="D151" i="23"/>
  <c r="M151" i="23"/>
  <c r="C151" i="23"/>
  <c r="C145" i="11" s="1"/>
  <c r="B145" i="11"/>
  <c r="E151" i="23"/>
  <c r="C188" i="23"/>
  <c r="C182" i="11" s="1"/>
  <c r="D188" i="23"/>
  <c r="E188" i="23"/>
  <c r="B182" i="11"/>
  <c r="M188" i="23"/>
  <c r="B242" i="11"/>
  <c r="C248" i="23"/>
  <c r="C242" i="11" s="1"/>
  <c r="E248" i="23"/>
  <c r="M248" i="23"/>
  <c r="D248" i="23"/>
  <c r="D242" i="11" s="1"/>
  <c r="B274" i="11"/>
  <c r="C280" i="23"/>
  <c r="C274" i="11" s="1"/>
  <c r="E280" i="23"/>
  <c r="M280" i="23"/>
  <c r="D280" i="23"/>
  <c r="D274" i="11" s="1"/>
  <c r="D316" i="23"/>
  <c r="M316" i="23"/>
  <c r="C316" i="23"/>
  <c r="C310" i="11" s="1"/>
  <c r="E316" i="23"/>
  <c r="B310" i="11"/>
  <c r="D348" i="23"/>
  <c r="D342" i="11" s="1"/>
  <c r="M348" i="23"/>
  <c r="C348" i="23"/>
  <c r="C342" i="11" s="1"/>
  <c r="E348" i="23"/>
  <c r="B342" i="11"/>
  <c r="C375" i="23"/>
  <c r="C369" i="11" s="1"/>
  <c r="M375" i="23"/>
  <c r="E375" i="23"/>
  <c r="D375" i="23"/>
  <c r="D369" i="11" s="1"/>
  <c r="B369" i="11"/>
  <c r="B402" i="11"/>
  <c r="D408" i="23"/>
  <c r="C408" i="23"/>
  <c r="C402" i="11" s="1"/>
  <c r="E408" i="23"/>
  <c r="M408" i="23"/>
  <c r="C440" i="23"/>
  <c r="C434" i="11" s="1"/>
  <c r="M440" i="23"/>
  <c r="E440" i="23"/>
  <c r="D440" i="23"/>
  <c r="D434" i="11" s="1"/>
  <c r="B434" i="11"/>
  <c r="B467" i="11"/>
  <c r="E473" i="23"/>
  <c r="D473" i="23"/>
  <c r="D467" i="11" s="1"/>
  <c r="C473" i="23"/>
  <c r="C467" i="11" s="1"/>
  <c r="M473" i="23"/>
  <c r="B499" i="11"/>
  <c r="E505" i="23"/>
  <c r="D505" i="23"/>
  <c r="C505" i="23"/>
  <c r="C499" i="11" s="1"/>
  <c r="M505" i="23"/>
  <c r="C977" i="23"/>
  <c r="C971" i="11" s="1"/>
  <c r="E977" i="23"/>
  <c r="D977" i="23"/>
  <c r="D971" i="11" s="1"/>
  <c r="M977" i="23"/>
  <c r="B971" i="11"/>
  <c r="B906" i="11"/>
  <c r="E912" i="23"/>
  <c r="M912" i="23"/>
  <c r="D912" i="23"/>
  <c r="D906" i="11" s="1"/>
  <c r="C912" i="23"/>
  <c r="C906" i="11" s="1"/>
  <c r="D116" i="23"/>
  <c r="D110" i="11" s="1"/>
  <c r="E116" i="23"/>
  <c r="C116" i="23"/>
  <c r="C110" i="11" s="1"/>
  <c r="M116" i="23"/>
  <c r="B110" i="11"/>
  <c r="C170" i="23"/>
  <c r="C164" i="11" s="1"/>
  <c r="M170" i="23"/>
  <c r="E170" i="23"/>
  <c r="D170" i="23"/>
  <c r="D164" i="11" s="1"/>
  <c r="B164" i="11"/>
  <c r="B185" i="11"/>
  <c r="E191" i="23"/>
  <c r="C191" i="23"/>
  <c r="C185" i="11" s="1"/>
  <c r="D191" i="23"/>
  <c r="D185" i="11" s="1"/>
  <c r="M191" i="23"/>
  <c r="C212" i="23"/>
  <c r="C206" i="11" s="1"/>
  <c r="E212" i="23"/>
  <c r="D212" i="23"/>
  <c r="M212" i="23"/>
  <c r="B206" i="11"/>
  <c r="C234" i="23"/>
  <c r="C228" i="11" s="1"/>
  <c r="M234" i="23"/>
  <c r="E234" i="23"/>
  <c r="D234" i="23"/>
  <c r="B228" i="11"/>
  <c r="B255" i="11"/>
  <c r="C261" i="23"/>
  <c r="C255" i="11" s="1"/>
  <c r="E261" i="23"/>
  <c r="D261" i="23"/>
  <c r="D255" i="11" s="1"/>
  <c r="M261" i="23"/>
  <c r="E293" i="23"/>
  <c r="M293" i="23"/>
  <c r="D293" i="23"/>
  <c r="D287" i="11" s="1"/>
  <c r="C293" i="23"/>
  <c r="C287" i="11" s="1"/>
  <c r="B287" i="11"/>
  <c r="B315" i="11"/>
  <c r="C321" i="23"/>
  <c r="C315" i="11" s="1"/>
  <c r="D321" i="23"/>
  <c r="E321" i="23"/>
  <c r="M321" i="23"/>
  <c r="B347" i="11"/>
  <c r="C353" i="23"/>
  <c r="C347" i="11" s="1"/>
  <c r="D353" i="23"/>
  <c r="D347" i="11" s="1"/>
  <c r="E353" i="23"/>
  <c r="M353" i="23"/>
  <c r="B383" i="11"/>
  <c r="D389" i="23"/>
  <c r="D383" i="11" s="1"/>
  <c r="E389" i="23"/>
  <c r="C389" i="23"/>
  <c r="C383" i="11" s="1"/>
  <c r="M389" i="23"/>
  <c r="B415" i="11"/>
  <c r="E421" i="23"/>
  <c r="D421" i="23"/>
  <c r="D415" i="11" s="1"/>
  <c r="C421" i="23"/>
  <c r="C415" i="11" s="1"/>
  <c r="M421" i="23"/>
  <c r="B447" i="11"/>
  <c r="C453" i="23"/>
  <c r="C447" i="11" s="1"/>
  <c r="E453" i="23"/>
  <c r="D453" i="23"/>
  <c r="D447" i="11" s="1"/>
  <c r="M453" i="23"/>
  <c r="B478" i="11"/>
  <c r="E484" i="23"/>
  <c r="D484" i="23"/>
  <c r="D478" i="11" s="1"/>
  <c r="C484" i="23"/>
  <c r="C478" i="11" s="1"/>
  <c r="M484" i="23"/>
  <c r="B994" i="11"/>
  <c r="M1000" i="23"/>
  <c r="E1000" i="23"/>
  <c r="C1000" i="23"/>
  <c r="C994" i="11" s="1"/>
  <c r="D1000" i="23"/>
  <c r="D994" i="11" s="1"/>
  <c r="B962" i="11"/>
  <c r="M968" i="23"/>
  <c r="E968" i="23"/>
  <c r="C968" i="23"/>
  <c r="C962" i="11" s="1"/>
  <c r="D968" i="23"/>
  <c r="D962" i="11" s="1"/>
  <c r="C953" i="23"/>
  <c r="C947" i="11" s="1"/>
  <c r="E953" i="23"/>
  <c r="M953" i="23"/>
  <c r="D953" i="23"/>
  <c r="D947" i="11" s="1"/>
  <c r="B947" i="11"/>
  <c r="C899" i="23"/>
  <c r="C893" i="11" s="1"/>
  <c r="M899" i="23"/>
  <c r="E899" i="23"/>
  <c r="D899" i="23"/>
  <c r="B893" i="11"/>
  <c r="E850" i="23"/>
  <c r="C850" i="23"/>
  <c r="C844" i="11" s="1"/>
  <c r="D850" i="23"/>
  <c r="D844" i="11" s="1"/>
  <c r="M850" i="23"/>
  <c r="B844" i="11"/>
  <c r="E773" i="23"/>
  <c r="C773" i="23"/>
  <c r="C767" i="11" s="1"/>
  <c r="D773" i="23"/>
  <c r="D767" i="11" s="1"/>
  <c r="M773" i="23"/>
  <c r="B767" i="11"/>
  <c r="D723" i="23"/>
  <c r="C723" i="23"/>
  <c r="C717" i="11" s="1"/>
  <c r="E723" i="23"/>
  <c r="M723" i="23"/>
  <c r="B717" i="11"/>
  <c r="B656" i="11"/>
  <c r="D662" i="23"/>
  <c r="E662" i="23"/>
  <c r="C662" i="23"/>
  <c r="C656" i="11" s="1"/>
  <c r="M662" i="23"/>
  <c r="B610" i="11"/>
  <c r="E616" i="23"/>
  <c r="M616" i="23"/>
  <c r="D616" i="23"/>
  <c r="D610" i="11" s="1"/>
  <c r="C616" i="23"/>
  <c r="C610" i="11" s="1"/>
  <c r="D574" i="23"/>
  <c r="C574" i="23"/>
  <c r="C568" i="11" s="1"/>
  <c r="E574" i="23"/>
  <c r="M574" i="23"/>
  <c r="B568" i="11"/>
  <c r="C812" i="23"/>
  <c r="C806" i="11" s="1"/>
  <c r="E812" i="23"/>
  <c r="M812" i="23"/>
  <c r="B806" i="11"/>
  <c r="D812" i="23"/>
  <c r="B105" i="11"/>
  <c r="E111" i="23"/>
  <c r="D111" i="23"/>
  <c r="D105" i="11" s="1"/>
  <c r="C111" i="23"/>
  <c r="C105" i="11" s="1"/>
  <c r="M111" i="23"/>
  <c r="B127" i="11"/>
  <c r="E133" i="23"/>
  <c r="D133" i="23"/>
  <c r="C133" i="23"/>
  <c r="C127" i="11" s="1"/>
  <c r="M133" i="23"/>
  <c r="B148" i="11"/>
  <c r="M154" i="23"/>
  <c r="D154" i="23"/>
  <c r="D148" i="11" s="1"/>
  <c r="E154" i="23"/>
  <c r="C154" i="23"/>
  <c r="C148" i="11" s="1"/>
  <c r="B190" i="11"/>
  <c r="M196" i="23"/>
  <c r="C196" i="23"/>
  <c r="C190" i="11" s="1"/>
  <c r="E196" i="23"/>
  <c r="D196" i="23"/>
  <c r="M252" i="23"/>
  <c r="D252" i="23"/>
  <c r="B246" i="11"/>
  <c r="E252" i="23"/>
  <c r="C252" i="23"/>
  <c r="C246" i="11" s="1"/>
  <c r="M284" i="23"/>
  <c r="D284" i="23"/>
  <c r="B278" i="11"/>
  <c r="E284" i="23"/>
  <c r="C284" i="23"/>
  <c r="C278" i="11" s="1"/>
  <c r="B314" i="11"/>
  <c r="E320" i="23"/>
  <c r="M320" i="23"/>
  <c r="D320" i="23"/>
  <c r="D314" i="11" s="1"/>
  <c r="C320" i="23"/>
  <c r="C314" i="11" s="1"/>
  <c r="B346" i="11"/>
  <c r="E352" i="23"/>
  <c r="M352" i="23"/>
  <c r="D352" i="23"/>
  <c r="D346" i="11" s="1"/>
  <c r="C352" i="23"/>
  <c r="C346" i="11" s="1"/>
  <c r="B374" i="11"/>
  <c r="M380" i="23"/>
  <c r="D380" i="23"/>
  <c r="C380" i="23"/>
  <c r="C374" i="11" s="1"/>
  <c r="E380" i="23"/>
  <c r="M412" i="23"/>
  <c r="C412" i="23"/>
  <c r="C406" i="11" s="1"/>
  <c r="E412" i="23"/>
  <c r="B406" i="11"/>
  <c r="D412" i="23"/>
  <c r="D406" i="11" s="1"/>
  <c r="B438" i="11"/>
  <c r="D444" i="23"/>
  <c r="M444" i="23"/>
  <c r="C444" i="23"/>
  <c r="C438" i="11" s="1"/>
  <c r="E444" i="23"/>
  <c r="M477" i="23"/>
  <c r="E477" i="23"/>
  <c r="D477" i="23"/>
  <c r="B471" i="11"/>
  <c r="C477" i="23"/>
  <c r="C471" i="11" s="1"/>
  <c r="B503" i="11"/>
  <c r="C509" i="23"/>
  <c r="C503" i="11" s="1"/>
  <c r="M509" i="23"/>
  <c r="E509" i="23"/>
  <c r="D509" i="23"/>
  <c r="D503" i="11" s="1"/>
  <c r="C972" i="23"/>
  <c r="C966" i="11" s="1"/>
  <c r="D972" i="23"/>
  <c r="D966" i="11" s="1"/>
  <c r="E972" i="23"/>
  <c r="B966" i="11"/>
  <c r="M972" i="23"/>
  <c r="B88" i="11"/>
  <c r="C94" i="23"/>
  <c r="C88" i="11" s="1"/>
  <c r="D94" i="23"/>
  <c r="D88" i="11" s="1"/>
  <c r="E94" i="23"/>
  <c r="M94" i="23"/>
  <c r="B134" i="11"/>
  <c r="M140" i="23"/>
  <c r="D140" i="23"/>
  <c r="C140" i="23"/>
  <c r="C134" i="11" s="1"/>
  <c r="E140" i="23"/>
  <c r="B172" i="11"/>
  <c r="D178" i="23"/>
  <c r="C178" i="23"/>
  <c r="C172" i="11" s="1"/>
  <c r="E178" i="23"/>
  <c r="M178" i="23"/>
  <c r="B193" i="11"/>
  <c r="E199" i="23"/>
  <c r="C199" i="23"/>
  <c r="C193" i="11" s="1"/>
  <c r="D199" i="23"/>
  <c r="D193" i="11" s="1"/>
  <c r="M199" i="23"/>
  <c r="B214" i="11"/>
  <c r="M220" i="23"/>
  <c r="C220" i="23"/>
  <c r="C214" i="11" s="1"/>
  <c r="D220" i="23"/>
  <c r="E220" i="23"/>
  <c r="B236" i="11"/>
  <c r="D242" i="23"/>
  <c r="C242" i="23"/>
  <c r="C236" i="11" s="1"/>
  <c r="E242" i="23"/>
  <c r="M242" i="23"/>
  <c r="M273" i="23"/>
  <c r="D273" i="23"/>
  <c r="B267" i="11"/>
  <c r="E273" i="23"/>
  <c r="C273" i="23"/>
  <c r="C267" i="11" s="1"/>
  <c r="B295" i="11"/>
  <c r="C301" i="23"/>
  <c r="C295" i="11" s="1"/>
  <c r="E301" i="23"/>
  <c r="D301" i="23"/>
  <c r="D295" i="11" s="1"/>
  <c r="M301" i="23"/>
  <c r="M333" i="23"/>
  <c r="E333" i="23"/>
  <c r="B327" i="11"/>
  <c r="D333" i="23"/>
  <c r="D327" i="11" s="1"/>
  <c r="C333" i="23"/>
  <c r="C327" i="11" s="1"/>
  <c r="M365" i="23"/>
  <c r="D365" i="23"/>
  <c r="B359" i="11"/>
  <c r="E365" i="23"/>
  <c r="C365" i="23"/>
  <c r="C359" i="11" s="1"/>
  <c r="M401" i="23"/>
  <c r="C401" i="23"/>
  <c r="C395" i="11" s="1"/>
  <c r="B395" i="11"/>
  <c r="E401" i="23"/>
  <c r="D401" i="23"/>
  <c r="D395" i="11" s="1"/>
  <c r="B426" i="11"/>
  <c r="M432" i="23"/>
  <c r="E432" i="23"/>
  <c r="C432" i="23"/>
  <c r="C426" i="11" s="1"/>
  <c r="D432" i="23"/>
  <c r="D426" i="11" s="1"/>
  <c r="M464" i="23"/>
  <c r="E464" i="23"/>
  <c r="B458" i="11"/>
  <c r="C464" i="23"/>
  <c r="C458" i="11" s="1"/>
  <c r="D464" i="23"/>
  <c r="D458" i="11" s="1"/>
  <c r="M496" i="23"/>
  <c r="E496" i="23"/>
  <c r="B490" i="11"/>
  <c r="C496" i="23"/>
  <c r="C490" i="11" s="1"/>
  <c r="D496" i="23"/>
  <c r="B983" i="11"/>
  <c r="D989" i="23"/>
  <c r="C989" i="23"/>
  <c r="C983" i="11" s="1"/>
  <c r="M989" i="23"/>
  <c r="E989" i="23"/>
  <c r="D960" i="23"/>
  <c r="C960" i="23"/>
  <c r="C954" i="11" s="1"/>
  <c r="B954" i="11"/>
  <c r="E960" i="23"/>
  <c r="M960" i="23"/>
  <c r="D934" i="23"/>
  <c r="D928" i="11" s="1"/>
  <c r="E934" i="23"/>
  <c r="C934" i="23"/>
  <c r="C928" i="11" s="1"/>
  <c r="B928" i="11"/>
  <c r="M934" i="23"/>
  <c r="C883" i="23"/>
  <c r="C877" i="11" s="1"/>
  <c r="D883" i="23"/>
  <c r="D877" i="11" s="1"/>
  <c r="E883" i="23"/>
  <c r="B877" i="11"/>
  <c r="M883" i="23"/>
  <c r="B817" i="11"/>
  <c r="E823" i="23"/>
  <c r="M823" i="23"/>
  <c r="C823" i="23"/>
  <c r="C817" i="11" s="1"/>
  <c r="D823" i="23"/>
  <c r="D817" i="11" s="1"/>
  <c r="E757" i="23"/>
  <c r="C757" i="23"/>
  <c r="C751" i="11" s="1"/>
  <c r="D757" i="23"/>
  <c r="D751" i="11" s="1"/>
  <c r="B751" i="11"/>
  <c r="M757" i="23"/>
  <c r="D699" i="23"/>
  <c r="C699" i="23"/>
  <c r="C693" i="11" s="1"/>
  <c r="E699" i="23"/>
  <c r="B693" i="11"/>
  <c r="M699" i="23"/>
  <c r="D646" i="23"/>
  <c r="M646" i="23"/>
  <c r="E646" i="23"/>
  <c r="B640" i="11"/>
  <c r="C646" i="23"/>
  <c r="C640" i="11" s="1"/>
  <c r="B594" i="11"/>
  <c r="E600" i="23"/>
  <c r="M600" i="23"/>
  <c r="C600" i="23"/>
  <c r="C594" i="11" s="1"/>
  <c r="D600" i="23"/>
  <c r="D594" i="11" s="1"/>
  <c r="B878" i="11"/>
  <c r="M884" i="23"/>
  <c r="E884" i="23"/>
  <c r="D884" i="23"/>
  <c r="D878" i="11" s="1"/>
  <c r="C884" i="23"/>
  <c r="C878" i="11" s="1"/>
  <c r="D784" i="23"/>
  <c r="C784" i="23"/>
  <c r="C778" i="11" s="1"/>
  <c r="E784" i="23"/>
  <c r="B778" i="11"/>
  <c r="M784" i="23"/>
  <c r="B700" i="11"/>
  <c r="D706" i="23"/>
  <c r="D700" i="11" s="1"/>
  <c r="E706" i="23"/>
  <c r="M706" i="23"/>
  <c r="C706" i="23"/>
  <c r="C700" i="11" s="1"/>
  <c r="B614" i="11"/>
  <c r="M620" i="23"/>
  <c r="E620" i="23"/>
  <c r="D620" i="23"/>
  <c r="C620" i="23"/>
  <c r="C614" i="11" s="1"/>
  <c r="D516" i="23"/>
  <c r="C516" i="23"/>
  <c r="C510" i="11" s="1"/>
  <c r="E516" i="23"/>
  <c r="B510" i="11"/>
  <c r="M516" i="23"/>
  <c r="D80" i="11"/>
  <c r="B273" i="11"/>
  <c r="C279" i="23"/>
  <c r="C273" i="11" s="1"/>
  <c r="D279" i="23"/>
  <c r="M279" i="23"/>
  <c r="E279" i="23"/>
  <c r="C182" i="23"/>
  <c r="C176" i="11" s="1"/>
  <c r="M182" i="23"/>
  <c r="E182" i="23"/>
  <c r="B176" i="11"/>
  <c r="D182" i="23"/>
  <c r="D176" i="11" s="1"/>
  <c r="E991" i="23"/>
  <c r="C991" i="23"/>
  <c r="C985" i="11" s="1"/>
  <c r="D991" i="23"/>
  <c r="D985" i="11" s="1"/>
  <c r="B985" i="11"/>
  <c r="M991" i="23"/>
  <c r="B388" i="11"/>
  <c r="D394" i="23"/>
  <c r="C394" i="23"/>
  <c r="C388" i="11" s="1"/>
  <c r="M394" i="23"/>
  <c r="E394" i="23"/>
  <c r="M266" i="23"/>
  <c r="E266" i="23"/>
  <c r="B260" i="11"/>
  <c r="D266" i="23"/>
  <c r="D260" i="11" s="1"/>
  <c r="C266" i="23"/>
  <c r="C260" i="11" s="1"/>
  <c r="B115" i="11"/>
  <c r="E121" i="23"/>
  <c r="D121" i="23"/>
  <c r="D115" i="11" s="1"/>
  <c r="C121" i="23"/>
  <c r="C115" i="11" s="1"/>
  <c r="M121" i="23"/>
  <c r="C903" i="23"/>
  <c r="C897" i="11" s="1"/>
  <c r="M903" i="23"/>
  <c r="E903" i="23"/>
  <c r="B897" i="11"/>
  <c r="D903" i="23"/>
  <c r="D897" i="11" s="1"/>
  <c r="E777" i="23"/>
  <c r="C777" i="23"/>
  <c r="C771" i="11" s="1"/>
  <c r="M777" i="23"/>
  <c r="B771" i="11"/>
  <c r="D777" i="23"/>
  <c r="D771" i="11" s="1"/>
  <c r="B660" i="11"/>
  <c r="E666" i="23"/>
  <c r="C666" i="23"/>
  <c r="C660" i="11" s="1"/>
  <c r="D666" i="23"/>
  <c r="D660" i="11" s="1"/>
  <c r="M666" i="23"/>
  <c r="D578" i="23"/>
  <c r="C578" i="23"/>
  <c r="C572" i="11" s="1"/>
  <c r="E578" i="23"/>
  <c r="M578" i="23"/>
  <c r="B572" i="11"/>
  <c r="B681" i="11"/>
  <c r="C687" i="23"/>
  <c r="C681" i="11" s="1"/>
  <c r="D687" i="23"/>
  <c r="M687" i="23"/>
  <c r="E687" i="23"/>
  <c r="C824" i="23"/>
  <c r="C818" i="11" s="1"/>
  <c r="E824" i="23"/>
  <c r="M824" i="23"/>
  <c r="D824" i="23"/>
  <c r="D818" i="11" s="1"/>
  <c r="B818" i="11"/>
  <c r="B687" i="11"/>
  <c r="M693" i="23"/>
  <c r="E693" i="23"/>
  <c r="C693" i="23"/>
  <c r="C687" i="11" s="1"/>
  <c r="D693" i="23"/>
  <c r="D687" i="11" s="1"/>
  <c r="D558" i="23"/>
  <c r="D552" i="11" s="1"/>
  <c r="E558" i="23"/>
  <c r="C558" i="23"/>
  <c r="C552" i="11" s="1"/>
  <c r="M558" i="23"/>
  <c r="B552" i="11"/>
  <c r="C527" i="23"/>
  <c r="C521" i="11" s="1"/>
  <c r="M527" i="23"/>
  <c r="E527" i="23"/>
  <c r="B521" i="11"/>
  <c r="D527" i="23"/>
  <c r="D521" i="11" s="1"/>
  <c r="B608" i="11"/>
  <c r="M614" i="23"/>
  <c r="C614" i="23"/>
  <c r="C608" i="11" s="1"/>
  <c r="D614" i="23"/>
  <c r="E614" i="23"/>
  <c r="B840" i="11"/>
  <c r="M846" i="23"/>
  <c r="C846" i="23"/>
  <c r="C840" i="11" s="1"/>
  <c r="E846" i="23"/>
  <c r="D846" i="23"/>
  <c r="E999" i="23"/>
  <c r="D999" i="23"/>
  <c r="M999" i="23"/>
  <c r="B993" i="11"/>
  <c r="C999" i="23"/>
  <c r="C993" i="11" s="1"/>
  <c r="B385" i="11"/>
  <c r="D391" i="23"/>
  <c r="D385" i="11" s="1"/>
  <c r="C391" i="23"/>
  <c r="C385" i="11" s="1"/>
  <c r="M391" i="23"/>
  <c r="E391" i="23"/>
  <c r="B257" i="11"/>
  <c r="C263" i="23"/>
  <c r="C257" i="11" s="1"/>
  <c r="D263" i="23"/>
  <c r="M263" i="23"/>
  <c r="E263" i="23"/>
  <c r="B165" i="11"/>
  <c r="C171" i="23"/>
  <c r="C165" i="11" s="1"/>
  <c r="D171" i="23"/>
  <c r="M171" i="23"/>
  <c r="E171" i="23"/>
  <c r="E507" i="23"/>
  <c r="M507" i="23"/>
  <c r="D507" i="23"/>
  <c r="D501" i="11" s="1"/>
  <c r="B501" i="11"/>
  <c r="C507" i="23"/>
  <c r="C501" i="11" s="1"/>
  <c r="C377" i="23"/>
  <c r="C371" i="11" s="1"/>
  <c r="M377" i="23"/>
  <c r="D377" i="23"/>
  <c r="B371" i="11"/>
  <c r="E377" i="23"/>
  <c r="M250" i="23"/>
  <c r="E250" i="23"/>
  <c r="C250" i="23"/>
  <c r="C244" i="11" s="1"/>
  <c r="B244" i="11"/>
  <c r="D250" i="23"/>
  <c r="D244" i="11" s="1"/>
  <c r="B102" i="11"/>
  <c r="M108" i="23"/>
  <c r="C108" i="23"/>
  <c r="C102" i="11" s="1"/>
  <c r="D108" i="23"/>
  <c r="D102" i="11" s="1"/>
  <c r="E108" i="23"/>
  <c r="D893" i="23"/>
  <c r="M893" i="23"/>
  <c r="E893" i="23"/>
  <c r="B887" i="11"/>
  <c r="C893" i="23"/>
  <c r="C887" i="11" s="1"/>
  <c r="B760" i="11"/>
  <c r="E766" i="23"/>
  <c r="M766" i="23"/>
  <c r="C766" i="23"/>
  <c r="C760" i="11" s="1"/>
  <c r="D766" i="23"/>
  <c r="D655" i="23"/>
  <c r="C655" i="23"/>
  <c r="C649" i="11" s="1"/>
  <c r="E655" i="23"/>
  <c r="M655" i="23"/>
  <c r="B649" i="11"/>
  <c r="D566" i="23"/>
  <c r="C566" i="23"/>
  <c r="C560" i="11" s="1"/>
  <c r="E566" i="23"/>
  <c r="M566" i="23"/>
  <c r="B560" i="11"/>
  <c r="D641" i="23"/>
  <c r="D635" i="11" s="1"/>
  <c r="C641" i="23"/>
  <c r="C635" i="11" s="1"/>
  <c r="B635" i="11"/>
  <c r="E641" i="23"/>
  <c r="M641" i="23"/>
  <c r="D813" i="23"/>
  <c r="M813" i="23"/>
  <c r="E813" i="23"/>
  <c r="C813" i="23"/>
  <c r="C807" i="11" s="1"/>
  <c r="B807" i="11"/>
  <c r="B671" i="11"/>
  <c r="M677" i="23"/>
  <c r="E677" i="23"/>
  <c r="C677" i="23"/>
  <c r="C671" i="11" s="1"/>
  <c r="D677" i="23"/>
  <c r="D671" i="11" s="1"/>
  <c r="C539" i="23"/>
  <c r="C533" i="11" s="1"/>
  <c r="M539" i="23"/>
  <c r="E539" i="23"/>
  <c r="D539" i="23"/>
  <c r="D533" i="11" s="1"/>
  <c r="B533" i="11"/>
  <c r="D534" i="23"/>
  <c r="D528" i="11" s="1"/>
  <c r="E534" i="23"/>
  <c r="C534" i="23"/>
  <c r="C528" i="11" s="1"/>
  <c r="B528" i="11"/>
  <c r="M534" i="23"/>
  <c r="B772" i="11"/>
  <c r="M778" i="23"/>
  <c r="E778" i="23"/>
  <c r="C778" i="23"/>
  <c r="C772" i="11" s="1"/>
  <c r="D778" i="23"/>
  <c r="D772" i="11" s="1"/>
  <c r="D603" i="23"/>
  <c r="D597" i="11" s="1"/>
  <c r="E603" i="23"/>
  <c r="M603" i="23"/>
  <c r="B597" i="11"/>
  <c r="C603" i="23"/>
  <c r="C597" i="11" s="1"/>
  <c r="B696" i="11"/>
  <c r="C702" i="23"/>
  <c r="C696" i="11" s="1"/>
  <c r="M702" i="23"/>
  <c r="D702" i="23"/>
  <c r="D696" i="11" s="1"/>
  <c r="E702" i="23"/>
  <c r="C831" i="23"/>
  <c r="C825" i="11" s="1"/>
  <c r="D831" i="23"/>
  <c r="E831" i="23"/>
  <c r="B825" i="11"/>
  <c r="M831" i="23"/>
  <c r="D937" i="23"/>
  <c r="E937" i="23"/>
  <c r="C937" i="23"/>
  <c r="C931" i="11" s="1"/>
  <c r="B931" i="11"/>
  <c r="M937" i="23"/>
  <c r="D990" i="23"/>
  <c r="C990" i="23"/>
  <c r="C984" i="11" s="1"/>
  <c r="E990" i="23"/>
  <c r="B984" i="11"/>
  <c r="M990" i="23"/>
  <c r="B456" i="11"/>
  <c r="D462" i="23"/>
  <c r="D456" i="11" s="1"/>
  <c r="C462" i="23"/>
  <c r="C456" i="11" s="1"/>
  <c r="M462" i="23"/>
  <c r="E462" i="23"/>
  <c r="B394" i="11"/>
  <c r="E400" i="23"/>
  <c r="C400" i="23"/>
  <c r="C394" i="11" s="1"/>
  <c r="M400" i="23"/>
  <c r="D400" i="23"/>
  <c r="D394" i="11" s="1"/>
  <c r="B325" i="11"/>
  <c r="C331" i="23"/>
  <c r="C325" i="11" s="1"/>
  <c r="E331" i="23"/>
  <c r="M331" i="23"/>
  <c r="D331" i="23"/>
  <c r="D325" i="11" s="1"/>
  <c r="B265" i="11"/>
  <c r="C271" i="23"/>
  <c r="C265" i="11" s="1"/>
  <c r="D271" i="23"/>
  <c r="M271" i="23"/>
  <c r="E271" i="23"/>
  <c r="C219" i="23"/>
  <c r="C213" i="11" s="1"/>
  <c r="M219" i="23"/>
  <c r="D219" i="23"/>
  <c r="B213" i="11"/>
  <c r="E219" i="23"/>
  <c r="C176" i="23"/>
  <c r="C170" i="11" s="1"/>
  <c r="E176" i="23"/>
  <c r="D176" i="23"/>
  <c r="D170" i="11" s="1"/>
  <c r="B170" i="11"/>
  <c r="M176" i="23"/>
  <c r="D93" i="23"/>
  <c r="M93" i="23"/>
  <c r="C93" i="23"/>
  <c r="C87" i="11" s="1"/>
  <c r="E93" i="23"/>
  <c r="B87" i="11"/>
  <c r="C997" i="23"/>
  <c r="C991" i="11" s="1"/>
  <c r="D997" i="23"/>
  <c r="E997" i="23"/>
  <c r="M997" i="23"/>
  <c r="B991" i="11"/>
  <c r="B445" i="11"/>
  <c r="C451" i="23"/>
  <c r="C445" i="11" s="1"/>
  <c r="E451" i="23"/>
  <c r="D451" i="23"/>
  <c r="D445" i="11" s="1"/>
  <c r="M451" i="23"/>
  <c r="B380" i="11"/>
  <c r="D386" i="23"/>
  <c r="C386" i="23"/>
  <c r="C380" i="11" s="1"/>
  <c r="E386" i="23"/>
  <c r="M386" i="23"/>
  <c r="D326" i="23"/>
  <c r="M326" i="23"/>
  <c r="C326" i="23"/>
  <c r="C320" i="11" s="1"/>
  <c r="B320" i="11"/>
  <c r="E326" i="23"/>
  <c r="B252" i="11"/>
  <c r="C258" i="23"/>
  <c r="C252" i="11" s="1"/>
  <c r="D258" i="23"/>
  <c r="M258" i="23"/>
  <c r="E258" i="23"/>
  <c r="D158" i="23"/>
  <c r="C158" i="23"/>
  <c r="C152" i="11" s="1"/>
  <c r="E158" i="23"/>
  <c r="B152" i="11"/>
  <c r="M158" i="23"/>
  <c r="D115" i="23"/>
  <c r="M115" i="23"/>
  <c r="C115" i="23"/>
  <c r="C109" i="11" s="1"/>
  <c r="B109" i="11"/>
  <c r="E115" i="23"/>
  <c r="B945" i="11"/>
  <c r="D951" i="23"/>
  <c r="D945" i="11" s="1"/>
  <c r="M951" i="23"/>
  <c r="C951" i="23"/>
  <c r="C945" i="11" s="1"/>
  <c r="E951" i="23"/>
  <c r="D898" i="23"/>
  <c r="D892" i="11" s="1"/>
  <c r="E898" i="23"/>
  <c r="C898" i="23"/>
  <c r="C892" i="11" s="1"/>
  <c r="B892" i="11"/>
  <c r="M898" i="23"/>
  <c r="D849" i="23"/>
  <c r="M849" i="23"/>
  <c r="E849" i="23"/>
  <c r="B843" i="11"/>
  <c r="C849" i="23"/>
  <c r="C843" i="11" s="1"/>
  <c r="D772" i="23"/>
  <c r="C772" i="23"/>
  <c r="C766" i="11" s="1"/>
  <c r="M772" i="23"/>
  <c r="B766" i="11"/>
  <c r="E772" i="23"/>
  <c r="B715" i="11"/>
  <c r="E721" i="23"/>
  <c r="M721" i="23"/>
  <c r="C721" i="23"/>
  <c r="C715" i="11" s="1"/>
  <c r="D721" i="23"/>
  <c r="C660" i="23"/>
  <c r="C654" i="11" s="1"/>
  <c r="D660" i="23"/>
  <c r="E660" i="23"/>
  <c r="B654" i="11"/>
  <c r="M660" i="23"/>
  <c r="E615" i="23"/>
  <c r="D615" i="23"/>
  <c r="D609" i="11" s="1"/>
  <c r="M615" i="23"/>
  <c r="B609" i="11"/>
  <c r="C615" i="23"/>
  <c r="C609" i="11" s="1"/>
  <c r="B567" i="11"/>
  <c r="E573" i="23"/>
  <c r="C573" i="23"/>
  <c r="C567" i="11" s="1"/>
  <c r="D573" i="23"/>
  <c r="D567" i="11" s="1"/>
  <c r="M573" i="23"/>
  <c r="B803" i="11"/>
  <c r="C809" i="23"/>
  <c r="C803" i="11" s="1"/>
  <c r="D809" i="23"/>
  <c r="E809" i="23"/>
  <c r="M809" i="23"/>
  <c r="B665" i="11"/>
  <c r="C671" i="23"/>
  <c r="C665" i="11" s="1"/>
  <c r="D671" i="23"/>
  <c r="M671" i="23"/>
  <c r="E671" i="23"/>
  <c r="D533" i="23"/>
  <c r="M533" i="23"/>
  <c r="E533" i="23"/>
  <c r="C533" i="23"/>
  <c r="C527" i="11" s="1"/>
  <c r="B527" i="11"/>
  <c r="E818" i="23"/>
  <c r="M818" i="23"/>
  <c r="D818" i="23"/>
  <c r="D812" i="11" s="1"/>
  <c r="B812" i="11"/>
  <c r="C818" i="23"/>
  <c r="C812" i="11" s="1"/>
  <c r="D751" i="23"/>
  <c r="M751" i="23"/>
  <c r="C751" i="23"/>
  <c r="C745" i="11" s="1"/>
  <c r="B745" i="11"/>
  <c r="E751" i="23"/>
  <c r="B679" i="11"/>
  <c r="M685" i="23"/>
  <c r="E685" i="23"/>
  <c r="D685" i="23"/>
  <c r="C685" i="23"/>
  <c r="C679" i="11" s="1"/>
  <c r="B574" i="11"/>
  <c r="M580" i="23"/>
  <c r="E580" i="23"/>
  <c r="D580" i="23"/>
  <c r="D574" i="11" s="1"/>
  <c r="C580" i="23"/>
  <c r="C574" i="11" s="1"/>
  <c r="C547" i="23"/>
  <c r="C541" i="11" s="1"/>
  <c r="M547" i="23"/>
  <c r="E547" i="23"/>
  <c r="B541" i="11"/>
  <c r="D547" i="23"/>
  <c r="D541" i="11" s="1"/>
  <c r="D577" i="23"/>
  <c r="E577" i="23"/>
  <c r="M577" i="23"/>
  <c r="C577" i="23"/>
  <c r="C571" i="11" s="1"/>
  <c r="B571" i="11"/>
  <c r="D747" i="23"/>
  <c r="D741" i="11" s="1"/>
  <c r="M747" i="23"/>
  <c r="C747" i="23"/>
  <c r="C741" i="11" s="1"/>
  <c r="E747" i="23"/>
  <c r="B741" i="11"/>
  <c r="D876" i="23"/>
  <c r="C876" i="23"/>
  <c r="C870" i="11" s="1"/>
  <c r="B870" i="11"/>
  <c r="E876" i="23"/>
  <c r="M876" i="23"/>
  <c r="B592" i="11"/>
  <c r="M598" i="23"/>
  <c r="D598" i="23"/>
  <c r="D592" i="11" s="1"/>
  <c r="E598" i="23"/>
  <c r="C598" i="23"/>
  <c r="C592" i="11" s="1"/>
  <c r="B637" i="11"/>
  <c r="M643" i="23"/>
  <c r="D643" i="23"/>
  <c r="E643" i="23"/>
  <c r="C643" i="23"/>
  <c r="C637" i="11" s="1"/>
  <c r="D694" i="23"/>
  <c r="D688" i="11" s="1"/>
  <c r="C694" i="23"/>
  <c r="C688" i="11" s="1"/>
  <c r="B688" i="11"/>
  <c r="E694" i="23"/>
  <c r="M694" i="23"/>
  <c r="C754" i="23"/>
  <c r="C748" i="11" s="1"/>
  <c r="D754" i="23"/>
  <c r="D748" i="11" s="1"/>
  <c r="B748" i="11"/>
  <c r="M754" i="23"/>
  <c r="E754" i="23"/>
  <c r="C815" i="23"/>
  <c r="C809" i="11" s="1"/>
  <c r="D815" i="23"/>
  <c r="B809" i="11"/>
  <c r="M815" i="23"/>
  <c r="E815" i="23"/>
  <c r="B875" i="11"/>
  <c r="C881" i="23"/>
  <c r="C875" i="11" s="1"/>
  <c r="D881" i="23"/>
  <c r="E881" i="23"/>
  <c r="M881" i="23"/>
  <c r="D929" i="23"/>
  <c r="D923" i="11" s="1"/>
  <c r="E929" i="23"/>
  <c r="B923" i="11"/>
  <c r="M929" i="23"/>
  <c r="C929" i="23"/>
  <c r="C923" i="11" s="1"/>
  <c r="B952" i="11"/>
  <c r="C958" i="23"/>
  <c r="C952" i="11" s="1"/>
  <c r="D958" i="23"/>
  <c r="E958" i="23"/>
  <c r="M958" i="23"/>
  <c r="B980" i="11"/>
  <c r="C986" i="23"/>
  <c r="C980" i="11" s="1"/>
  <c r="D986" i="23"/>
  <c r="M986" i="23"/>
  <c r="E986" i="23"/>
  <c r="M498" i="23"/>
  <c r="C498" i="23"/>
  <c r="C492" i="11" s="1"/>
  <c r="B492" i="11"/>
  <c r="E498" i="23"/>
  <c r="D498" i="23"/>
  <c r="M466" i="23"/>
  <c r="C466" i="23"/>
  <c r="C460" i="11" s="1"/>
  <c r="B460" i="11"/>
  <c r="E466" i="23"/>
  <c r="D466" i="23"/>
  <c r="D460" i="11" s="1"/>
  <c r="B428" i="11"/>
  <c r="D434" i="23"/>
  <c r="D428" i="11" s="1"/>
  <c r="C434" i="23"/>
  <c r="C428" i="11" s="1"/>
  <c r="M434" i="23"/>
  <c r="E434" i="23"/>
  <c r="M403" i="23"/>
  <c r="C403" i="23"/>
  <c r="C397" i="11" s="1"/>
  <c r="B397" i="11"/>
  <c r="E403" i="23"/>
  <c r="D403" i="23"/>
  <c r="D397" i="11" s="1"/>
  <c r="B362" i="11"/>
  <c r="M368" i="23"/>
  <c r="C368" i="23"/>
  <c r="C362" i="11" s="1"/>
  <c r="E368" i="23"/>
  <c r="D368" i="23"/>
  <c r="M335" i="23"/>
  <c r="D335" i="23"/>
  <c r="B329" i="11"/>
  <c r="C335" i="23"/>
  <c r="C329" i="11" s="1"/>
  <c r="E335" i="23"/>
  <c r="M302" i="23"/>
  <c r="E302" i="23"/>
  <c r="B296" i="11"/>
  <c r="C302" i="23"/>
  <c r="C296" i="11" s="1"/>
  <c r="D302" i="23"/>
  <c r="M275" i="23"/>
  <c r="E275" i="23"/>
  <c r="B269" i="11"/>
  <c r="C275" i="23"/>
  <c r="C269" i="11" s="1"/>
  <c r="D275" i="23"/>
  <c r="D269" i="11" s="1"/>
  <c r="M243" i="23"/>
  <c r="E243" i="23"/>
  <c r="B237" i="11"/>
  <c r="C243" i="23"/>
  <c r="C237" i="11" s="1"/>
  <c r="D243" i="23"/>
  <c r="B216" i="11"/>
  <c r="D222" i="23"/>
  <c r="C222" i="23"/>
  <c r="C216" i="11" s="1"/>
  <c r="M222" i="23"/>
  <c r="E222" i="23"/>
  <c r="B194" i="11"/>
  <c r="M200" i="23"/>
  <c r="C200" i="23"/>
  <c r="C194" i="11" s="1"/>
  <c r="E200" i="23"/>
  <c r="D200" i="23"/>
  <c r="M179" i="23"/>
  <c r="C179" i="23"/>
  <c r="C173" i="11" s="1"/>
  <c r="B173" i="11"/>
  <c r="D179" i="23"/>
  <c r="E179" i="23"/>
  <c r="B138" i="11"/>
  <c r="M144" i="23"/>
  <c r="E144" i="23"/>
  <c r="D144" i="23"/>
  <c r="D138" i="11" s="1"/>
  <c r="C144" i="23"/>
  <c r="C138" i="11" s="1"/>
  <c r="B90" i="11"/>
  <c r="M96" i="23"/>
  <c r="E96" i="23"/>
  <c r="D96" i="23"/>
  <c r="C96" i="23"/>
  <c r="C90" i="11" s="1"/>
  <c r="B953" i="11"/>
  <c r="M959" i="23"/>
  <c r="C959" i="23"/>
  <c r="C953" i="11" s="1"/>
  <c r="E959" i="23"/>
  <c r="D959" i="23"/>
  <c r="B988" i="11"/>
  <c r="M994" i="23"/>
  <c r="C994" i="23"/>
  <c r="C988" i="11" s="1"/>
  <c r="D994" i="23"/>
  <c r="E994" i="23"/>
  <c r="M487" i="23"/>
  <c r="C487" i="23"/>
  <c r="C481" i="11" s="1"/>
  <c r="E487" i="23"/>
  <c r="B481" i="11"/>
  <c r="D487" i="23"/>
  <c r="D481" i="11" s="1"/>
  <c r="M455" i="23"/>
  <c r="C455" i="23"/>
  <c r="C449" i="11" s="1"/>
  <c r="E455" i="23"/>
  <c r="B449" i="11"/>
  <c r="D455" i="23"/>
  <c r="D449" i="11" s="1"/>
  <c r="M422" i="23"/>
  <c r="E422" i="23"/>
  <c r="D422" i="23"/>
  <c r="B416" i="11"/>
  <c r="C422" i="23"/>
  <c r="C416" i="11" s="1"/>
  <c r="M390" i="23"/>
  <c r="E390" i="23"/>
  <c r="D390" i="23"/>
  <c r="D384" i="11" s="1"/>
  <c r="B384" i="11"/>
  <c r="C390" i="23"/>
  <c r="C384" i="11" s="1"/>
  <c r="B356" i="11"/>
  <c r="M362" i="23"/>
  <c r="D362" i="23"/>
  <c r="C362" i="23"/>
  <c r="C356" i="11" s="1"/>
  <c r="E362" i="23"/>
  <c r="D330" i="23"/>
  <c r="M330" i="23"/>
  <c r="C330" i="23"/>
  <c r="C324" i="11" s="1"/>
  <c r="B324" i="11"/>
  <c r="E330" i="23"/>
  <c r="E295" i="23"/>
  <c r="M295" i="23"/>
  <c r="D295" i="23"/>
  <c r="D289" i="11" s="1"/>
  <c r="B289" i="11"/>
  <c r="C295" i="23"/>
  <c r="C289" i="11" s="1"/>
  <c r="B256" i="11"/>
  <c r="C262" i="23"/>
  <c r="C256" i="11" s="1"/>
  <c r="D262" i="23"/>
  <c r="M262" i="23"/>
  <c r="E262" i="23"/>
  <c r="B211" i="11"/>
  <c r="C217" i="23"/>
  <c r="C211" i="11" s="1"/>
  <c r="D217" i="23"/>
  <c r="M217" i="23"/>
  <c r="E217" i="23"/>
  <c r="D161" i="23"/>
  <c r="M161" i="23"/>
  <c r="C161" i="23"/>
  <c r="C155" i="11" s="1"/>
  <c r="B155" i="11"/>
  <c r="E161" i="23"/>
  <c r="B133" i="11"/>
  <c r="E139" i="23"/>
  <c r="M139" i="23"/>
  <c r="D139" i="23"/>
  <c r="D133" i="11" s="1"/>
  <c r="C139" i="23"/>
  <c r="C133" i="11" s="1"/>
  <c r="B112" i="11"/>
  <c r="M118" i="23"/>
  <c r="C118" i="23"/>
  <c r="C112" i="11" s="1"/>
  <c r="D118" i="23"/>
  <c r="E118" i="23"/>
  <c r="D89" i="23"/>
  <c r="M89" i="23"/>
  <c r="C89" i="23"/>
  <c r="C83" i="11" s="1"/>
  <c r="B83" i="11"/>
  <c r="E89" i="23"/>
  <c r="B948" i="11"/>
  <c r="C954" i="23"/>
  <c r="C948" i="11" s="1"/>
  <c r="D954" i="23"/>
  <c r="M954" i="23"/>
  <c r="E954" i="23"/>
  <c r="B921" i="11"/>
  <c r="D927" i="23"/>
  <c r="D921" i="11" s="1"/>
  <c r="C927" i="23"/>
  <c r="C921" i="11" s="1"/>
  <c r="M927" i="23"/>
  <c r="E927" i="23"/>
  <c r="B895" i="11"/>
  <c r="C901" i="23"/>
  <c r="C895" i="11" s="1"/>
  <c r="D901" i="23"/>
  <c r="M901" i="23"/>
  <c r="E901" i="23"/>
  <c r="B873" i="11"/>
  <c r="M879" i="23"/>
  <c r="C879" i="23"/>
  <c r="C873" i="11" s="1"/>
  <c r="D879" i="23"/>
  <c r="D873" i="11" s="1"/>
  <c r="E879" i="23"/>
  <c r="B847" i="11"/>
  <c r="C853" i="23"/>
  <c r="C847" i="11" s="1"/>
  <c r="D853" i="23"/>
  <c r="M853" i="23"/>
  <c r="E853" i="23"/>
  <c r="C811" i="23"/>
  <c r="C805" i="11" s="1"/>
  <c r="D811" i="23"/>
  <c r="B805" i="11"/>
  <c r="E811" i="23"/>
  <c r="M811" i="23"/>
  <c r="B769" i="11"/>
  <c r="E775" i="23"/>
  <c r="C775" i="23"/>
  <c r="C769" i="11" s="1"/>
  <c r="M775" i="23"/>
  <c r="D775" i="23"/>
  <c r="D769" i="11" s="1"/>
  <c r="B747" i="11"/>
  <c r="M753" i="23"/>
  <c r="E753" i="23"/>
  <c r="C753" i="23"/>
  <c r="C747" i="11" s="1"/>
  <c r="D753" i="23"/>
  <c r="D747" i="11" s="1"/>
  <c r="B718" i="11"/>
  <c r="M724" i="23"/>
  <c r="D724" i="23"/>
  <c r="D718" i="11" s="1"/>
  <c r="E724" i="23"/>
  <c r="C724" i="23"/>
  <c r="C718" i="11" s="1"/>
  <c r="B686" i="11"/>
  <c r="M692" i="23"/>
  <c r="E692" i="23"/>
  <c r="D692" i="23"/>
  <c r="D686" i="11" s="1"/>
  <c r="C692" i="23"/>
  <c r="C686" i="11" s="1"/>
  <c r="B657" i="11"/>
  <c r="M663" i="23"/>
  <c r="C663" i="23"/>
  <c r="C657" i="11" s="1"/>
  <c r="D663" i="23"/>
  <c r="E663" i="23"/>
  <c r="B636" i="11"/>
  <c r="C642" i="23"/>
  <c r="C636" i="11" s="1"/>
  <c r="M642" i="23"/>
  <c r="D642" i="23"/>
  <c r="D636" i="11" s="1"/>
  <c r="E642" i="23"/>
  <c r="B612" i="11"/>
  <c r="C618" i="23"/>
  <c r="C612" i="11" s="1"/>
  <c r="E618" i="23"/>
  <c r="D618" i="23"/>
  <c r="M618" i="23"/>
  <c r="C596" i="23"/>
  <c r="C590" i="11" s="1"/>
  <c r="D596" i="23"/>
  <c r="D590" i="11" s="1"/>
  <c r="E596" i="23"/>
  <c r="B590" i="11"/>
  <c r="M596" i="23"/>
  <c r="B569" i="11"/>
  <c r="C575" i="23"/>
  <c r="C569" i="11" s="1"/>
  <c r="M575" i="23"/>
  <c r="D575" i="23"/>
  <c r="E575" i="23"/>
  <c r="D872" i="23"/>
  <c r="C872" i="23"/>
  <c r="C866" i="11" s="1"/>
  <c r="M872" i="23"/>
  <c r="B866" i="11"/>
  <c r="E872" i="23"/>
  <c r="B808" i="11"/>
  <c r="C814" i="23"/>
  <c r="C808" i="11" s="1"/>
  <c r="M814" i="23"/>
  <c r="E814" i="23"/>
  <c r="D814" i="23"/>
  <c r="D808" i="11" s="1"/>
  <c r="D741" i="23"/>
  <c r="C741" i="23"/>
  <c r="C735" i="11" s="1"/>
  <c r="M741" i="23"/>
  <c r="B735" i="11"/>
  <c r="E741" i="23"/>
  <c r="B673" i="11"/>
  <c r="C679" i="23"/>
  <c r="C673" i="11" s="1"/>
  <c r="E679" i="23"/>
  <c r="D679" i="23"/>
  <c r="M679" i="23"/>
  <c r="B563" i="11"/>
  <c r="E569" i="23"/>
  <c r="M569" i="23"/>
  <c r="D569" i="23"/>
  <c r="D563" i="11" s="1"/>
  <c r="C569" i="23"/>
  <c r="C563" i="11" s="1"/>
  <c r="B535" i="11"/>
  <c r="C541" i="23"/>
  <c r="C535" i="11" s="1"/>
  <c r="D541" i="23"/>
  <c r="M541" i="23"/>
  <c r="E541" i="23"/>
  <c r="D848" i="23"/>
  <c r="C848" i="23"/>
  <c r="C842" i="11" s="1"/>
  <c r="M848" i="23"/>
  <c r="B842" i="11"/>
  <c r="E848" i="23"/>
  <c r="B815" i="11"/>
  <c r="C821" i="23"/>
  <c r="C815" i="11" s="1"/>
  <c r="M821" i="23"/>
  <c r="D821" i="23"/>
  <c r="E821" i="23"/>
  <c r="D798" i="23"/>
  <c r="C798" i="23"/>
  <c r="C792" i="11" s="1"/>
  <c r="M798" i="23"/>
  <c r="B792" i="11"/>
  <c r="E798" i="23"/>
  <c r="B753" i="11"/>
  <c r="E759" i="23"/>
  <c r="M759" i="23"/>
  <c r="D759" i="23"/>
  <c r="D753" i="11" s="1"/>
  <c r="C759" i="23"/>
  <c r="C753" i="11" s="1"/>
  <c r="B714" i="11"/>
  <c r="C720" i="23"/>
  <c r="C714" i="11" s="1"/>
  <c r="E720" i="23"/>
  <c r="D720" i="23"/>
  <c r="D714" i="11" s="1"/>
  <c r="M720" i="23"/>
  <c r="B682" i="11"/>
  <c r="C688" i="23"/>
  <c r="C682" i="11" s="1"/>
  <c r="E688" i="23"/>
  <c r="D688" i="23"/>
  <c r="M688" i="23"/>
  <c r="D645" i="23"/>
  <c r="C645" i="23"/>
  <c r="C639" i="11" s="1"/>
  <c r="M645" i="23"/>
  <c r="B639" i="11"/>
  <c r="E645" i="23"/>
  <c r="B583" i="11"/>
  <c r="D589" i="23"/>
  <c r="M589" i="23"/>
  <c r="C589" i="23"/>
  <c r="C583" i="11" s="1"/>
  <c r="E589" i="23"/>
  <c r="C536" i="23"/>
  <c r="C530" i="11" s="1"/>
  <c r="M536" i="23"/>
  <c r="E536" i="23"/>
  <c r="B530" i="11"/>
  <c r="D536" i="23"/>
  <c r="D530" i="11" s="1"/>
  <c r="D552" i="23"/>
  <c r="D546" i="11" s="1"/>
  <c r="E552" i="23"/>
  <c r="M552" i="23"/>
  <c r="B546" i="11"/>
  <c r="C552" i="23"/>
  <c r="C546" i="11" s="1"/>
  <c r="D90" i="23"/>
  <c r="M90" i="23"/>
  <c r="E90" i="23"/>
  <c r="B84" i="11"/>
  <c r="C90" i="23"/>
  <c r="C84" i="11" s="1"/>
  <c r="D119" i="23"/>
  <c r="M119" i="23"/>
  <c r="C119" i="23"/>
  <c r="C113" i="11" s="1"/>
  <c r="B113" i="11"/>
  <c r="E119" i="23"/>
  <c r="D141" i="23"/>
  <c r="M141" i="23"/>
  <c r="C141" i="23"/>
  <c r="C135" i="11" s="1"/>
  <c r="B135" i="11"/>
  <c r="E141" i="23"/>
  <c r="D162" i="23"/>
  <c r="C162" i="23"/>
  <c r="C156" i="11" s="1"/>
  <c r="E162" i="23"/>
  <c r="B156" i="11"/>
  <c r="M162" i="23"/>
  <c r="B215" i="11"/>
  <c r="D221" i="23"/>
  <c r="D215" i="11" s="1"/>
  <c r="E221" i="23"/>
  <c r="M221" i="23"/>
  <c r="C221" i="23"/>
  <c r="C215" i="11" s="1"/>
  <c r="B258" i="11"/>
  <c r="C264" i="23"/>
  <c r="C258" i="11" s="1"/>
  <c r="E264" i="23"/>
  <c r="M264" i="23"/>
  <c r="D264" i="23"/>
  <c r="D258" i="11" s="1"/>
  <c r="B294" i="11"/>
  <c r="C300" i="23"/>
  <c r="C294" i="11" s="1"/>
  <c r="E300" i="23"/>
  <c r="M300" i="23"/>
  <c r="D300" i="23"/>
  <c r="D294" i="11" s="1"/>
  <c r="D332" i="23"/>
  <c r="D326" i="11" s="1"/>
  <c r="M332" i="23"/>
  <c r="C332" i="23"/>
  <c r="C326" i="11" s="1"/>
  <c r="E332" i="23"/>
  <c r="B326" i="11"/>
  <c r="B357" i="11"/>
  <c r="C363" i="23"/>
  <c r="C357" i="11" s="1"/>
  <c r="D363" i="23"/>
  <c r="E363" i="23"/>
  <c r="M363" i="23"/>
  <c r="B386" i="11"/>
  <c r="D392" i="23"/>
  <c r="E392" i="23"/>
  <c r="C392" i="23"/>
  <c r="C386" i="11" s="1"/>
  <c r="M392" i="23"/>
  <c r="B418" i="11"/>
  <c r="D424" i="23"/>
  <c r="C424" i="23"/>
  <c r="C418" i="11" s="1"/>
  <c r="E424" i="23"/>
  <c r="M424" i="23"/>
  <c r="B451" i="11"/>
  <c r="E457" i="23"/>
  <c r="D457" i="23"/>
  <c r="D451" i="11" s="1"/>
  <c r="C457" i="23"/>
  <c r="C451" i="11" s="1"/>
  <c r="M457" i="23"/>
  <c r="B483" i="11"/>
  <c r="E489" i="23"/>
  <c r="D489" i="23"/>
  <c r="C489" i="23"/>
  <c r="C483" i="11" s="1"/>
  <c r="M489" i="23"/>
  <c r="C993" i="23"/>
  <c r="C987" i="11" s="1"/>
  <c r="E993" i="23"/>
  <c r="M993" i="23"/>
  <c r="D993" i="23"/>
  <c r="D987" i="11" s="1"/>
  <c r="B987" i="11"/>
  <c r="E955" i="23"/>
  <c r="D955" i="23"/>
  <c r="D949" i="11" s="1"/>
  <c r="C955" i="23"/>
  <c r="C949" i="11" s="1"/>
  <c r="M955" i="23"/>
  <c r="B949" i="11"/>
  <c r="D99" i="23"/>
  <c r="D93" i="11" s="1"/>
  <c r="M99" i="23"/>
  <c r="C99" i="23"/>
  <c r="C93" i="11" s="1"/>
  <c r="E99" i="23"/>
  <c r="B93" i="11"/>
  <c r="D148" i="23"/>
  <c r="E148" i="23"/>
  <c r="C148" i="23"/>
  <c r="C142" i="11" s="1"/>
  <c r="M148" i="23"/>
  <c r="B142" i="11"/>
  <c r="B175" i="11"/>
  <c r="E181" i="23"/>
  <c r="D181" i="23"/>
  <c r="D175" i="11" s="1"/>
  <c r="C181" i="23"/>
  <c r="C175" i="11" s="1"/>
  <c r="M181" i="23"/>
  <c r="C202" i="23"/>
  <c r="C196" i="11" s="1"/>
  <c r="M202" i="23"/>
  <c r="E202" i="23"/>
  <c r="D202" i="23"/>
  <c r="D196" i="11" s="1"/>
  <c r="B196" i="11"/>
  <c r="C223" i="23"/>
  <c r="C217" i="11" s="1"/>
  <c r="M223" i="23"/>
  <c r="D223" i="23"/>
  <c r="D217" i="11" s="1"/>
  <c r="E223" i="23"/>
  <c r="B217" i="11"/>
  <c r="B239" i="11"/>
  <c r="C245" i="23"/>
  <c r="C239" i="11" s="1"/>
  <c r="E245" i="23"/>
  <c r="D245" i="23"/>
  <c r="D239" i="11" s="1"/>
  <c r="M245" i="23"/>
  <c r="B271" i="11"/>
  <c r="C277" i="23"/>
  <c r="C271" i="11" s="1"/>
  <c r="E277" i="23"/>
  <c r="D277" i="23"/>
  <c r="M277" i="23"/>
  <c r="B299" i="11"/>
  <c r="C305" i="23"/>
  <c r="C299" i="11" s="1"/>
  <c r="E305" i="23"/>
  <c r="D305" i="23"/>
  <c r="D299" i="11" s="1"/>
  <c r="M305" i="23"/>
  <c r="B331" i="11"/>
  <c r="C337" i="23"/>
  <c r="C331" i="11" s="1"/>
  <c r="D337" i="23"/>
  <c r="D331" i="11" s="1"/>
  <c r="E337" i="23"/>
  <c r="M337" i="23"/>
  <c r="C372" i="23"/>
  <c r="C366" i="11" s="1"/>
  <c r="E372" i="23"/>
  <c r="D372" i="23"/>
  <c r="M372" i="23"/>
  <c r="B366" i="11"/>
  <c r="B399" i="11"/>
  <c r="E405" i="23"/>
  <c r="D405" i="23"/>
  <c r="D399" i="11" s="1"/>
  <c r="C405" i="23"/>
  <c r="C399" i="11" s="1"/>
  <c r="M405" i="23"/>
  <c r="B431" i="11"/>
  <c r="C437" i="23"/>
  <c r="C431" i="11" s="1"/>
  <c r="E437" i="23"/>
  <c r="D437" i="23"/>
  <c r="D431" i="11" s="1"/>
  <c r="M437" i="23"/>
  <c r="B462" i="11"/>
  <c r="E468" i="23"/>
  <c r="D468" i="23"/>
  <c r="D462" i="11" s="1"/>
  <c r="C468" i="23"/>
  <c r="C462" i="11" s="1"/>
  <c r="M468" i="23"/>
  <c r="B494" i="11"/>
  <c r="E500" i="23"/>
  <c r="D500" i="23"/>
  <c r="C500" i="23"/>
  <c r="C494" i="11" s="1"/>
  <c r="M500" i="23"/>
  <c r="B978" i="11"/>
  <c r="M984" i="23"/>
  <c r="E984" i="23"/>
  <c r="C984" i="23"/>
  <c r="C978" i="11" s="1"/>
  <c r="D984" i="23"/>
  <c r="D978" i="11" s="1"/>
  <c r="C957" i="23"/>
  <c r="C951" i="11" s="1"/>
  <c r="D957" i="23"/>
  <c r="D951" i="11" s="1"/>
  <c r="E957" i="23"/>
  <c r="M957" i="23"/>
  <c r="B951" i="11"/>
  <c r="D926" i="23"/>
  <c r="D920" i="11" s="1"/>
  <c r="E926" i="23"/>
  <c r="M926" i="23"/>
  <c r="C926" i="23"/>
  <c r="C920" i="11" s="1"/>
  <c r="B920" i="11"/>
  <c r="D878" i="23"/>
  <c r="C878" i="23"/>
  <c r="C872" i="11" s="1"/>
  <c r="E878" i="23"/>
  <c r="M878" i="23"/>
  <c r="B872" i="11"/>
  <c r="B801" i="11"/>
  <c r="E807" i="23"/>
  <c r="M807" i="23"/>
  <c r="D807" i="23"/>
  <c r="D801" i="11" s="1"/>
  <c r="C807" i="23"/>
  <c r="C801" i="11" s="1"/>
  <c r="B746" i="11"/>
  <c r="C752" i="23"/>
  <c r="C746" i="11" s="1"/>
  <c r="D752" i="23"/>
  <c r="E752" i="23"/>
  <c r="M752" i="23"/>
  <c r="D691" i="23"/>
  <c r="C691" i="23"/>
  <c r="C685" i="11" s="1"/>
  <c r="E691" i="23"/>
  <c r="M691" i="23"/>
  <c r="B685" i="11"/>
  <c r="C640" i="23"/>
  <c r="C634" i="11" s="1"/>
  <c r="D640" i="23"/>
  <c r="D634" i="11" s="1"/>
  <c r="E640" i="23"/>
  <c r="M640" i="23"/>
  <c r="B634" i="11"/>
  <c r="B589" i="11"/>
  <c r="D595" i="23"/>
  <c r="E595" i="23"/>
  <c r="C595" i="23"/>
  <c r="C589" i="11" s="1"/>
  <c r="M595" i="23"/>
  <c r="E867" i="23"/>
  <c r="D867" i="23"/>
  <c r="D861" i="11" s="1"/>
  <c r="M867" i="23"/>
  <c r="B861" i="11"/>
  <c r="C867" i="23"/>
  <c r="C861" i="11" s="1"/>
  <c r="B89" i="11"/>
  <c r="E95" i="23"/>
  <c r="D95" i="23"/>
  <c r="D89" i="11" s="1"/>
  <c r="C95" i="23"/>
  <c r="C89" i="11" s="1"/>
  <c r="M95" i="23"/>
  <c r="B116" i="11"/>
  <c r="M122" i="23"/>
  <c r="D122" i="23"/>
  <c r="E122" i="23"/>
  <c r="C122" i="23"/>
  <c r="C116" i="11" s="1"/>
  <c r="B137" i="11"/>
  <c r="E143" i="23"/>
  <c r="D143" i="23"/>
  <c r="D137" i="11" s="1"/>
  <c r="C143" i="23"/>
  <c r="C137" i="11" s="1"/>
  <c r="M143" i="23"/>
  <c r="B159" i="11"/>
  <c r="C165" i="23"/>
  <c r="C159" i="11" s="1"/>
  <c r="D165" i="23"/>
  <c r="E165" i="23"/>
  <c r="M165" i="23"/>
  <c r="M229" i="23"/>
  <c r="C229" i="23"/>
  <c r="C223" i="11" s="1"/>
  <c r="B223" i="11"/>
  <c r="E229" i="23"/>
  <c r="D229" i="23"/>
  <c r="D223" i="11" s="1"/>
  <c r="M268" i="23"/>
  <c r="D268" i="23"/>
  <c r="B262" i="11"/>
  <c r="E268" i="23"/>
  <c r="C268" i="23"/>
  <c r="C262" i="11" s="1"/>
  <c r="M304" i="23"/>
  <c r="B298" i="11"/>
  <c r="C304" i="23"/>
  <c r="C298" i="11" s="1"/>
  <c r="E304" i="23"/>
  <c r="D304" i="23"/>
  <c r="D298" i="11" s="1"/>
  <c r="B330" i="11"/>
  <c r="E336" i="23"/>
  <c r="M336" i="23"/>
  <c r="D336" i="23"/>
  <c r="D330" i="11" s="1"/>
  <c r="C336" i="23"/>
  <c r="C330" i="11" s="1"/>
  <c r="M367" i="23"/>
  <c r="E367" i="23"/>
  <c r="C367" i="23"/>
  <c r="C361" i="11" s="1"/>
  <c r="B361" i="11"/>
  <c r="D367" i="23"/>
  <c r="D361" i="11" s="1"/>
  <c r="M396" i="23"/>
  <c r="C396" i="23"/>
  <c r="C390" i="11" s="1"/>
  <c r="D396" i="23"/>
  <c r="B390" i="11"/>
  <c r="E396" i="23"/>
  <c r="M428" i="23"/>
  <c r="C428" i="23"/>
  <c r="C422" i="11" s="1"/>
  <c r="E428" i="23"/>
  <c r="B422" i="11"/>
  <c r="D428" i="23"/>
  <c r="M461" i="23"/>
  <c r="E461" i="23"/>
  <c r="D461" i="23"/>
  <c r="B455" i="11"/>
  <c r="C461" i="23"/>
  <c r="C455" i="11" s="1"/>
  <c r="M493" i="23"/>
  <c r="E493" i="23"/>
  <c r="D493" i="23"/>
  <c r="D487" i="11" s="1"/>
  <c r="B487" i="11"/>
  <c r="C493" i="23"/>
  <c r="C487" i="11" s="1"/>
  <c r="C988" i="23"/>
  <c r="C982" i="11" s="1"/>
  <c r="D988" i="23"/>
  <c r="D982" i="11" s="1"/>
  <c r="E988" i="23"/>
  <c r="B982" i="11"/>
  <c r="M988" i="23"/>
  <c r="B933" i="11"/>
  <c r="M939" i="23"/>
  <c r="D939" i="23"/>
  <c r="C939" i="23"/>
  <c r="C933" i="11" s="1"/>
  <c r="E939" i="23"/>
  <c r="B104" i="11"/>
  <c r="C110" i="23"/>
  <c r="C104" i="11" s="1"/>
  <c r="D110" i="23"/>
  <c r="E110" i="23"/>
  <c r="M110" i="23"/>
  <c r="M167" i="23"/>
  <c r="C167" i="23"/>
  <c r="C161" i="11" s="1"/>
  <c r="B161" i="11"/>
  <c r="D167" i="23"/>
  <c r="E167" i="23"/>
  <c r="M189" i="23"/>
  <c r="D189" i="23"/>
  <c r="D183" i="11" s="1"/>
  <c r="B183" i="11"/>
  <c r="C189" i="23"/>
  <c r="C183" i="11" s="1"/>
  <c r="E189" i="23"/>
  <c r="B204" i="11"/>
  <c r="D210" i="23"/>
  <c r="C210" i="23"/>
  <c r="C204" i="11" s="1"/>
  <c r="E210" i="23"/>
  <c r="M210" i="23"/>
  <c r="B225" i="11"/>
  <c r="E231" i="23"/>
  <c r="C231" i="23"/>
  <c r="C225" i="11" s="1"/>
  <c r="D231" i="23"/>
  <c r="D225" i="11" s="1"/>
  <c r="M231" i="23"/>
  <c r="M257" i="23"/>
  <c r="D257" i="23"/>
  <c r="B251" i="11"/>
  <c r="E257" i="23"/>
  <c r="C257" i="23"/>
  <c r="C251" i="11" s="1"/>
  <c r="M289" i="23"/>
  <c r="D289" i="23"/>
  <c r="B283" i="11"/>
  <c r="E289" i="23"/>
  <c r="C289" i="23"/>
  <c r="C283" i="11" s="1"/>
  <c r="M317" i="23"/>
  <c r="E317" i="23"/>
  <c r="B311" i="11"/>
  <c r="D317" i="23"/>
  <c r="D311" i="11" s="1"/>
  <c r="C317" i="23"/>
  <c r="C311" i="11" s="1"/>
  <c r="M349" i="23"/>
  <c r="E349" i="23"/>
  <c r="B343" i="11"/>
  <c r="D349" i="23"/>
  <c r="D343" i="11" s="1"/>
  <c r="C349" i="23"/>
  <c r="C343" i="11" s="1"/>
  <c r="M385" i="23"/>
  <c r="C385" i="23"/>
  <c r="C379" i="11" s="1"/>
  <c r="B379" i="11"/>
  <c r="E385" i="23"/>
  <c r="D385" i="23"/>
  <c r="D379" i="11" s="1"/>
  <c r="M417" i="23"/>
  <c r="E417" i="23"/>
  <c r="B411" i="11"/>
  <c r="C417" i="23"/>
  <c r="C411" i="11" s="1"/>
  <c r="D417" i="23"/>
  <c r="M449" i="23"/>
  <c r="D449" i="23"/>
  <c r="B443" i="11"/>
  <c r="E449" i="23"/>
  <c r="C449" i="23"/>
  <c r="C443" i="11" s="1"/>
  <c r="M480" i="23"/>
  <c r="E480" i="23"/>
  <c r="B474" i="11"/>
  <c r="C480" i="23"/>
  <c r="C474" i="11" s="1"/>
  <c r="D480" i="23"/>
  <c r="B506" i="11"/>
  <c r="C512" i="23"/>
  <c r="C506" i="11" s="1"/>
  <c r="E512" i="23"/>
  <c r="D512" i="23"/>
  <c r="M512" i="23"/>
  <c r="B967" i="11"/>
  <c r="D973" i="23"/>
  <c r="D967" i="11" s="1"/>
  <c r="C973" i="23"/>
  <c r="C967" i="11" s="1"/>
  <c r="M973" i="23"/>
  <c r="E973" i="23"/>
  <c r="B902" i="11"/>
  <c r="E908" i="23"/>
  <c r="D908" i="23"/>
  <c r="D902" i="11" s="1"/>
  <c r="C908" i="23"/>
  <c r="C902" i="11" s="1"/>
  <c r="M908" i="23"/>
  <c r="D905" i="23"/>
  <c r="M905" i="23"/>
  <c r="E905" i="23"/>
  <c r="B899" i="11"/>
  <c r="C905" i="23"/>
  <c r="C899" i="11" s="1"/>
  <c r="E858" i="23"/>
  <c r="C858" i="23"/>
  <c r="C852" i="11" s="1"/>
  <c r="D858" i="23"/>
  <c r="D852" i="11" s="1"/>
  <c r="B852" i="11"/>
  <c r="M858" i="23"/>
  <c r="C779" i="23"/>
  <c r="C773" i="11" s="1"/>
  <c r="M779" i="23"/>
  <c r="E779" i="23"/>
  <c r="B773" i="11"/>
  <c r="D779" i="23"/>
  <c r="D773" i="11" s="1"/>
  <c r="E732" i="23"/>
  <c r="C732" i="23"/>
  <c r="C726" i="11" s="1"/>
  <c r="D732" i="23"/>
  <c r="D726" i="11" s="1"/>
  <c r="B726" i="11"/>
  <c r="M732" i="23"/>
  <c r="D667" i="23"/>
  <c r="C667" i="23"/>
  <c r="C661" i="11" s="1"/>
  <c r="E667" i="23"/>
  <c r="B661" i="11"/>
  <c r="M667" i="23"/>
  <c r="C624" i="23"/>
  <c r="C618" i="11" s="1"/>
  <c r="D624" i="23"/>
  <c r="E624" i="23"/>
  <c r="B618" i="11"/>
  <c r="M624" i="23"/>
  <c r="E579" i="23"/>
  <c r="C579" i="23"/>
  <c r="C573" i="11" s="1"/>
  <c r="D579" i="23"/>
  <c r="D573" i="11" s="1"/>
  <c r="B573" i="11"/>
  <c r="M579" i="23"/>
  <c r="E822" i="23"/>
  <c r="M822" i="23"/>
  <c r="D822" i="23"/>
  <c r="D816" i="11" s="1"/>
  <c r="B816" i="11"/>
  <c r="C822" i="23"/>
  <c r="C816" i="11" s="1"/>
  <c r="D739" i="23"/>
  <c r="M739" i="23"/>
  <c r="E739" i="23"/>
  <c r="B733" i="11"/>
  <c r="C739" i="23"/>
  <c r="C733" i="11" s="1"/>
  <c r="B668" i="11"/>
  <c r="D674" i="23"/>
  <c r="E674" i="23"/>
  <c r="M674" i="23"/>
  <c r="C674" i="23"/>
  <c r="C668" i="11" s="1"/>
  <c r="B551" i="11"/>
  <c r="M557" i="23"/>
  <c r="D557" i="23"/>
  <c r="E557" i="23"/>
  <c r="C557" i="23"/>
  <c r="C551" i="11" s="1"/>
  <c r="D538" i="23"/>
  <c r="D532" i="11" s="1"/>
  <c r="E538" i="23"/>
  <c r="M538" i="23"/>
  <c r="B532" i="11"/>
  <c r="C538" i="23"/>
  <c r="C532" i="11" s="1"/>
  <c r="C76" i="23"/>
  <c r="C69" i="11"/>
  <c r="C15" i="11"/>
  <c r="D111" i="11" l="1"/>
  <c r="D830" i="11"/>
  <c r="D986" i="11"/>
  <c r="D486" i="11"/>
  <c r="D423" i="11"/>
  <c r="D391" i="11"/>
  <c r="D475" i="11"/>
  <c r="D378" i="11"/>
  <c r="D250" i="11"/>
  <c r="D129" i="11"/>
  <c r="D519" i="11"/>
  <c r="D655" i="11"/>
  <c r="D722" i="11"/>
  <c r="D799" i="11"/>
  <c r="D820" i="11"/>
  <c r="D850" i="11"/>
  <c r="D689" i="11"/>
  <c r="D765" i="11"/>
  <c r="D819" i="11"/>
  <c r="D882" i="11"/>
  <c r="D575" i="11"/>
  <c r="D596" i="11"/>
  <c r="D641" i="11"/>
  <c r="D694" i="11"/>
  <c r="D728" i="11"/>
  <c r="D91" i="11"/>
  <c r="D163" i="11"/>
  <c r="D227" i="11"/>
  <c r="D300" i="11"/>
  <c r="D376" i="11"/>
  <c r="D473" i="11"/>
  <c r="D189" i="11"/>
  <c r="D210" i="11"/>
  <c r="D232" i="11"/>
  <c r="D261" i="11"/>
  <c r="D353" i="11"/>
  <c r="D452" i="11"/>
  <c r="D885" i="11"/>
  <c r="D672" i="11"/>
  <c r="D559" i="11"/>
  <c r="D824" i="11"/>
  <c r="D934" i="11"/>
  <c r="D141" i="11"/>
  <c r="D396" i="11"/>
  <c r="D191" i="11"/>
  <c r="D126" i="11"/>
  <c r="D472" i="11"/>
  <c r="D664" i="11"/>
  <c r="D509" i="11"/>
  <c r="D910" i="11"/>
  <c r="D480" i="11"/>
  <c r="D514" i="11"/>
  <c r="D926" i="11"/>
  <c r="D485" i="11"/>
  <c r="D496" i="11"/>
  <c r="D500" i="11"/>
  <c r="D704" i="11"/>
  <c r="D725" i="11"/>
  <c r="D854" i="11"/>
  <c r="D622" i="11"/>
  <c r="D911" i="11"/>
  <c r="D975" i="11"/>
  <c r="D136" i="11"/>
  <c r="D743" i="11"/>
  <c r="D10" i="11"/>
  <c r="D524" i="11"/>
  <c r="O17" i="23"/>
  <c r="O18" i="23" s="1"/>
  <c r="N17" i="23"/>
  <c r="D11" i="11" s="1"/>
  <c r="D933" i="11"/>
  <c r="D422" i="11"/>
  <c r="D262" i="11"/>
  <c r="D418" i="11"/>
  <c r="D113" i="11"/>
  <c r="D551" i="11"/>
  <c r="D668" i="11"/>
  <c r="D733" i="11"/>
  <c r="D618" i="11"/>
  <c r="D661" i="11"/>
  <c r="D899" i="11"/>
  <c r="D506" i="11"/>
  <c r="D474" i="11"/>
  <c r="D443" i="11"/>
  <c r="D411" i="11"/>
  <c r="D251" i="11"/>
  <c r="D204" i="11"/>
  <c r="D161" i="11"/>
  <c r="D104" i="11"/>
  <c r="D455" i="11"/>
  <c r="D390" i="11"/>
  <c r="D159" i="11"/>
  <c r="D116" i="11"/>
  <c r="D589" i="11"/>
  <c r="D746" i="11"/>
  <c r="D872" i="11"/>
  <c r="D494" i="11"/>
  <c r="D366" i="11"/>
  <c r="D271" i="11"/>
  <c r="D142" i="11"/>
  <c r="D483" i="11"/>
  <c r="D386" i="11"/>
  <c r="D357" i="11"/>
  <c r="D135" i="11"/>
  <c r="D84" i="11"/>
  <c r="D583" i="11"/>
  <c r="D639" i="11"/>
  <c r="D682" i="11"/>
  <c r="D792" i="11"/>
  <c r="D815" i="11"/>
  <c r="D842" i="11"/>
  <c r="D673" i="11"/>
  <c r="D735" i="11"/>
  <c r="D866" i="11"/>
  <c r="D569" i="11"/>
  <c r="D612" i="11"/>
  <c r="D657" i="11"/>
  <c r="D83" i="11"/>
  <c r="D112" i="11"/>
  <c r="D211" i="11"/>
  <c r="D356" i="11"/>
  <c r="D416" i="11"/>
  <c r="D988" i="11"/>
  <c r="D953" i="11"/>
  <c r="D90" i="11"/>
  <c r="D173" i="11"/>
  <c r="D194" i="11"/>
  <c r="D216" i="11"/>
  <c r="D237" i="11"/>
  <c r="D296" i="11"/>
  <c r="D329" i="11"/>
  <c r="D362" i="11"/>
  <c r="D492" i="11"/>
  <c r="D952" i="11"/>
  <c r="D875" i="11"/>
  <c r="D809" i="11"/>
  <c r="D637" i="11"/>
  <c r="D870" i="11"/>
  <c r="D571" i="11"/>
  <c r="D679" i="11"/>
  <c r="D745" i="11"/>
  <c r="D527" i="11"/>
  <c r="D803" i="11"/>
  <c r="D654" i="11"/>
  <c r="D715" i="11"/>
  <c r="D843" i="11"/>
  <c r="D152" i="11"/>
  <c r="D320" i="11"/>
  <c r="D380" i="11"/>
  <c r="D991" i="11"/>
  <c r="D87" i="11"/>
  <c r="D213" i="11"/>
  <c r="D931" i="11"/>
  <c r="D825" i="11"/>
  <c r="D807" i="11"/>
  <c r="D560" i="11"/>
  <c r="D760" i="11"/>
  <c r="D371" i="11"/>
  <c r="D165" i="11"/>
  <c r="D993" i="11"/>
  <c r="D840" i="11"/>
  <c r="D608" i="11"/>
  <c r="D681" i="11"/>
  <c r="D388" i="11"/>
  <c r="D273" i="11"/>
  <c r="D510" i="11"/>
  <c r="D614" i="11"/>
  <c r="D640" i="11"/>
  <c r="D954" i="11"/>
  <c r="D983" i="11"/>
  <c r="D490" i="11"/>
  <c r="D267" i="11"/>
  <c r="D214" i="11"/>
  <c r="D172" i="11"/>
  <c r="D134" i="11"/>
  <c r="D471" i="11"/>
  <c r="D438" i="11"/>
  <c r="D246" i="11"/>
  <c r="D190" i="11"/>
  <c r="D127" i="11"/>
  <c r="D806" i="11"/>
  <c r="D656" i="11"/>
  <c r="D717" i="11"/>
  <c r="D893" i="11"/>
  <c r="D315" i="11"/>
  <c r="D228" i="11"/>
  <c r="D206" i="11"/>
  <c r="D499" i="11"/>
  <c r="D402" i="11"/>
  <c r="D310" i="11"/>
  <c r="D182" i="11"/>
  <c r="D145" i="11"/>
  <c r="D100" i="11"/>
  <c r="D529" i="11"/>
  <c r="D562" i="11"/>
  <c r="D613" i="11"/>
  <c r="D666" i="11"/>
  <c r="D776" i="11"/>
  <c r="D782" i="11"/>
  <c r="D833" i="11"/>
  <c r="D601" i="11"/>
  <c r="D758" i="11"/>
  <c r="D863" i="11"/>
  <c r="D924" i="11"/>
  <c r="D123" i="11"/>
  <c r="D272" i="11"/>
  <c r="D340" i="11"/>
  <c r="D400" i="11"/>
  <c r="D433" i="11"/>
  <c r="D497" i="11"/>
  <c r="D972" i="11"/>
  <c r="D162" i="11"/>
  <c r="D226" i="11"/>
  <c r="D285" i="11"/>
  <c r="D313" i="11"/>
  <c r="D413" i="11"/>
  <c r="D444" i="11"/>
  <c r="D476" i="11"/>
  <c r="D964" i="11"/>
  <c r="D896" i="11"/>
  <c r="D848" i="11"/>
  <c r="D770" i="11"/>
  <c r="D658" i="11"/>
  <c r="D615" i="11"/>
  <c r="D676" i="11"/>
  <c r="D522" i="11"/>
  <c r="D631" i="11"/>
  <c r="D727" i="11"/>
  <c r="D588" i="11"/>
  <c r="D683" i="11"/>
  <c r="D797" i="11"/>
  <c r="D131" i="11"/>
  <c r="D284" i="11"/>
  <c r="D412" i="11"/>
  <c r="D477" i="11"/>
  <c r="D488" i="11"/>
  <c r="D956" i="11"/>
  <c r="D880" i="11"/>
  <c r="D754" i="11"/>
  <c r="D886" i="11"/>
  <c r="D707" i="11"/>
  <c r="D940" i="11"/>
  <c r="D312" i="11"/>
  <c r="D898" i="11"/>
  <c r="D448" i="11"/>
  <c r="D712" i="11"/>
  <c r="D543" i="11"/>
  <c r="D814" i="11"/>
  <c r="D616" i="11"/>
  <c r="D851" i="11"/>
  <c r="D157" i="11"/>
  <c r="D218" i="11"/>
  <c r="D629" i="11"/>
  <c r="D740" i="11"/>
  <c r="D789" i="11"/>
  <c r="D867" i="11"/>
  <c r="D930" i="11"/>
  <c r="D976" i="11"/>
  <c r="D498" i="11"/>
  <c r="D275" i="11"/>
  <c r="D401" i="11"/>
  <c r="D536" i="11"/>
  <c r="D643" i="11"/>
  <c r="D561" i="11"/>
  <c r="D605" i="11"/>
  <c r="D762" i="11"/>
  <c r="D283" i="11"/>
  <c r="D685" i="11"/>
  <c r="D156" i="11"/>
  <c r="D535" i="11"/>
  <c r="D805" i="11"/>
  <c r="D847" i="11"/>
  <c r="D895" i="11"/>
  <c r="D948" i="11"/>
  <c r="D155" i="11"/>
  <c r="D256" i="11"/>
  <c r="D324" i="11"/>
  <c r="D980" i="11"/>
  <c r="D665" i="11"/>
  <c r="D766" i="11"/>
  <c r="D109" i="11"/>
  <c r="D252" i="11"/>
  <c r="D265" i="11"/>
  <c r="D984" i="11"/>
  <c r="D649" i="11"/>
  <c r="D887" i="11"/>
  <c r="D257" i="11"/>
  <c r="D572" i="11"/>
  <c r="D778" i="11"/>
  <c r="D693" i="11"/>
  <c r="D359" i="11"/>
  <c r="D236" i="11"/>
  <c r="D374" i="11"/>
  <c r="D278" i="11"/>
  <c r="D568" i="11"/>
  <c r="D124" i="11"/>
  <c r="D731" i="11"/>
  <c r="D858" i="11"/>
  <c r="D619" i="11"/>
  <c r="D646" i="11"/>
  <c r="D831" i="11"/>
  <c r="D884" i="11"/>
  <c r="D144" i="11"/>
  <c r="D240" i="11"/>
  <c r="D811" i="11"/>
  <c r="D790" i="11"/>
  <c r="D633" i="11"/>
  <c r="D871" i="11"/>
  <c r="D203" i="11"/>
  <c r="D642" i="11"/>
  <c r="D604" i="11"/>
  <c r="D835" i="11"/>
  <c r="D515" i="11"/>
  <c r="D95" i="11"/>
  <c r="D757" i="11"/>
  <c r="D584" i="11"/>
  <c r="D677" i="11"/>
  <c r="D795" i="11"/>
  <c r="D709" i="11"/>
  <c r="D387" i="11"/>
  <c r="D669" i="11"/>
  <c r="D888" i="11"/>
  <c r="D941" i="11"/>
  <c r="D992" i="11"/>
  <c r="D482" i="11"/>
  <c r="D419" i="11"/>
  <c r="D351" i="11"/>
  <c r="D290" i="11"/>
  <c r="D259" i="11"/>
  <c r="D167" i="11"/>
  <c r="D463" i="11"/>
  <c r="D430" i="11"/>
  <c r="D338" i="11"/>
  <c r="D238" i="11"/>
  <c r="D174" i="11"/>
  <c r="D827" i="11"/>
  <c r="D624" i="11"/>
  <c r="D732" i="11"/>
  <c r="D914" i="11"/>
  <c r="D970" i="11"/>
  <c r="D201" i="11"/>
  <c r="D158" i="11"/>
  <c r="D922" i="11"/>
  <c r="D491" i="11"/>
  <c r="D393" i="11"/>
  <c r="D302" i="11"/>
  <c r="D266" i="11"/>
  <c r="D166" i="11"/>
  <c r="D140" i="11"/>
  <c r="D92" i="11"/>
  <c r="D513" i="11"/>
  <c r="D623" i="11"/>
  <c r="D706" i="11"/>
  <c r="D784" i="11"/>
  <c r="D810" i="11"/>
  <c r="D834" i="11"/>
  <c r="D798" i="11"/>
  <c r="D849" i="11"/>
  <c r="D606" i="11"/>
  <c r="D630" i="11"/>
  <c r="D678" i="11"/>
  <c r="D868" i="11"/>
  <c r="D889" i="11"/>
  <c r="D128" i="11"/>
  <c r="D195" i="11"/>
  <c r="D280" i="11"/>
  <c r="D392" i="11"/>
  <c r="D424" i="11"/>
  <c r="D457" i="11"/>
  <c r="D932" i="11"/>
  <c r="D154" i="11"/>
  <c r="D245" i="11"/>
  <c r="D305" i="11"/>
  <c r="D337" i="11"/>
  <c r="D990" i="11"/>
  <c r="D938" i="11"/>
  <c r="D832" i="11"/>
  <c r="D545" i="11"/>
  <c r="D695" i="11"/>
  <c r="D823" i="11"/>
  <c r="D577" i="11"/>
  <c r="D881" i="11"/>
  <c r="D94" i="11"/>
  <c r="D171" i="11"/>
  <c r="D336" i="11"/>
  <c r="D461" i="11"/>
  <c r="D409" i="11"/>
  <c r="D968" i="11"/>
  <c r="D779" i="11"/>
  <c r="D526" i="11"/>
  <c r="D125" i="11"/>
  <c r="D186" i="11"/>
  <c r="D417" i="11"/>
  <c r="D593" i="11"/>
  <c r="D86" i="11"/>
  <c r="D360" i="11"/>
  <c r="D146" i="11"/>
  <c r="D869" i="11"/>
  <c r="D853" i="11"/>
  <c r="D316" i="11"/>
  <c r="D837" i="11"/>
  <c r="D890" i="11"/>
  <c r="D120" i="11"/>
  <c r="D429" i="11"/>
  <c r="D927" i="11"/>
  <c r="D750" i="11"/>
  <c r="D220" i="11"/>
  <c r="D96" i="11"/>
  <c r="D955" i="11"/>
  <c r="D479" i="11"/>
  <c r="D446" i="11"/>
  <c r="D354" i="11"/>
  <c r="D254" i="11"/>
  <c r="D207" i="11"/>
  <c r="D132" i="11"/>
  <c r="D81" i="11"/>
  <c r="D600" i="11"/>
  <c r="D701" i="11"/>
  <c r="D936" i="11"/>
  <c r="D957" i="11"/>
  <c r="D454" i="11"/>
  <c r="D323" i="11"/>
  <c r="D292" i="11"/>
  <c r="D169" i="11"/>
  <c r="D85" i="11"/>
  <c r="D963" i="11"/>
  <c r="D410" i="11"/>
  <c r="D318" i="11"/>
  <c r="D282" i="11"/>
  <c r="D199" i="11"/>
  <c r="D151" i="11"/>
  <c r="D108" i="11"/>
  <c r="D554" i="11"/>
  <c r="D542" i="11"/>
  <c r="D598" i="11"/>
  <c r="D690" i="11"/>
  <c r="D768" i="11"/>
  <c r="D595" i="11"/>
  <c r="D620" i="11"/>
  <c r="D662" i="11"/>
  <c r="D752" i="11"/>
  <c r="D821" i="11"/>
  <c r="D855" i="11"/>
  <c r="D900" i="11"/>
  <c r="D929" i="11"/>
  <c r="D908" i="11"/>
  <c r="D117" i="11"/>
  <c r="D264" i="11"/>
  <c r="D348" i="11"/>
  <c r="D408" i="11"/>
  <c r="D441" i="11"/>
  <c r="D505" i="11"/>
  <c r="D122" i="11"/>
  <c r="D168" i="11"/>
  <c r="D321" i="11"/>
  <c r="D421" i="11"/>
  <c r="D484" i="11"/>
  <c r="D925" i="11"/>
  <c r="D786" i="11"/>
  <c r="D581" i="11"/>
  <c r="D663" i="11"/>
  <c r="D774" i="11"/>
  <c r="D599" i="11"/>
  <c r="D699" i="11"/>
  <c r="D268" i="11"/>
  <c r="D160" i="11"/>
  <c r="D249" i="11"/>
  <c r="D377" i="11"/>
  <c r="D901" i="11"/>
  <c r="D653" i="11"/>
  <c r="D749" i="11"/>
  <c r="D632" i="11"/>
  <c r="D520" i="11"/>
  <c r="D864" i="11"/>
  <c r="D603" i="11"/>
  <c r="D557" i="11"/>
  <c r="D859" i="11"/>
  <c r="D235" i="11"/>
  <c r="D365" i="11"/>
  <c r="D281" i="11"/>
  <c r="D909" i="11"/>
  <c r="D729" i="11"/>
  <c r="D692" i="11"/>
  <c r="D579" i="11"/>
  <c r="D935" i="11"/>
  <c r="D544" i="11"/>
  <c r="D611" i="11"/>
  <c r="D667" i="11"/>
  <c r="D304" i="11"/>
  <c r="D523" i="11"/>
  <c r="D197" i="11"/>
  <c r="D339" i="11"/>
  <c r="D101" i="11"/>
  <c r="D334" i="11"/>
  <c r="D651" i="11"/>
  <c r="D742" i="11"/>
  <c r="D839" i="11"/>
  <c r="D98" i="11"/>
  <c r="D958" i="11"/>
  <c r="D697" i="11"/>
  <c r="D644" i="11"/>
  <c r="D713" i="11"/>
  <c r="D286" i="11"/>
  <c r="D645" i="11"/>
  <c r="D883" i="11"/>
  <c r="D233" i="11"/>
  <c r="D350" i="11"/>
  <c r="D879" i="11"/>
  <c r="D139" i="11"/>
  <c r="D82" i="11"/>
  <c r="D974" i="11"/>
  <c r="D493" i="11"/>
  <c r="D288" i="11"/>
  <c r="D241" i="11"/>
  <c r="D708" i="11"/>
  <c r="D181" i="11"/>
  <c r="D511" i="11"/>
  <c r="D628" i="11"/>
  <c r="D229" i="11"/>
  <c r="D876" i="11"/>
  <c r="D903" i="11"/>
  <c r="C16" i="11"/>
  <c r="C77" i="23"/>
  <c r="C70" i="11"/>
  <c r="O19" i="23" l="1"/>
  <c r="N18" i="23"/>
  <c r="D12" i="11" s="1"/>
  <c r="C78" i="23"/>
  <c r="C71" i="11"/>
  <c r="C17" i="11"/>
  <c r="N19" i="23" l="1"/>
  <c r="D13" i="11" s="1"/>
  <c r="O20" i="23"/>
  <c r="C25" i="23"/>
  <c r="C18" i="11"/>
  <c r="C79" i="23"/>
  <c r="C72" i="11"/>
  <c r="N20" i="23" l="1"/>
  <c r="D14" i="11" s="1"/>
  <c r="O21" i="23"/>
  <c r="C80" i="23"/>
  <c r="C73" i="11"/>
  <c r="C26" i="23"/>
  <c r="C19" i="11"/>
  <c r="N21" i="23" l="1"/>
  <c r="D15" i="11" s="1"/>
  <c r="O22" i="23"/>
  <c r="D25" i="23"/>
  <c r="C27" i="23"/>
  <c r="C20" i="11"/>
  <c r="C81" i="23"/>
  <c r="C74" i="11"/>
  <c r="N22" i="23" l="1"/>
  <c r="D16" i="11" s="1"/>
  <c r="O23" i="23"/>
  <c r="N23" i="23"/>
  <c r="D17" i="11" s="1"/>
  <c r="C82" i="23"/>
  <c r="C75" i="11"/>
  <c r="C28" i="23"/>
  <c r="C21" i="11"/>
  <c r="E25" i="23"/>
  <c r="D19" i="11" s="1"/>
  <c r="O24" i="23" l="1"/>
  <c r="N24" i="23"/>
  <c r="D18" i="11" s="1"/>
  <c r="E26" i="23"/>
  <c r="C29" i="23"/>
  <c r="C22" i="11"/>
  <c r="C83" i="23"/>
  <c r="C76" i="11"/>
  <c r="N25" i="23" l="1"/>
  <c r="O25" i="23" s="1"/>
  <c r="E27" i="23"/>
  <c r="C84" i="23"/>
  <c r="C77" i="11"/>
  <c r="C30" i="23"/>
  <c r="C23" i="11"/>
  <c r="N26" i="23" l="1"/>
  <c r="D26" i="23" s="1"/>
  <c r="D20" i="11" s="1"/>
  <c r="C31" i="23"/>
  <c r="C24" i="11"/>
  <c r="C85" i="23"/>
  <c r="C79" i="11" s="1"/>
  <c r="C78" i="11"/>
  <c r="E28" i="23"/>
  <c r="O26" i="23" l="1"/>
  <c r="N27" i="23" s="1"/>
  <c r="D27" i="23" s="1"/>
  <c r="D21" i="11" s="1"/>
  <c r="E29" i="23"/>
  <c r="C32" i="23"/>
  <c r="C25" i="11"/>
  <c r="O27" i="23" l="1"/>
  <c r="N28" i="23" s="1"/>
  <c r="D28" i="23" s="1"/>
  <c r="D22" i="11" s="1"/>
  <c r="C33" i="23"/>
  <c r="C26" i="11"/>
  <c r="E30" i="23"/>
  <c r="O28" i="23" l="1"/>
  <c r="E31" i="23"/>
  <c r="C34" i="23"/>
  <c r="C27" i="11"/>
  <c r="N29" i="23" l="1"/>
  <c r="D29" i="23" s="1"/>
  <c r="D23" i="11" s="1"/>
  <c r="C35" i="23"/>
  <c r="C28" i="11"/>
  <c r="E32" i="23"/>
  <c r="O29" i="23" l="1"/>
  <c r="N30" i="23" s="1"/>
  <c r="D30" i="23" s="1"/>
  <c r="D24" i="11" s="1"/>
  <c r="D33" i="23"/>
  <c r="C36" i="23"/>
  <c r="C29" i="11"/>
  <c r="O30" i="23" l="1"/>
  <c r="C37" i="23"/>
  <c r="C30" i="11"/>
  <c r="E33" i="23"/>
  <c r="D27" i="11" s="1"/>
  <c r="E24" i="18"/>
  <c r="N31" i="23" l="1"/>
  <c r="D31" i="23" s="1"/>
  <c r="D25" i="11" s="1"/>
  <c r="E34" i="23"/>
  <c r="C38" i="23"/>
  <c r="C31" i="11"/>
  <c r="O31" i="23" l="1"/>
  <c r="N32" i="23" s="1"/>
  <c r="D32" i="23" s="1"/>
  <c r="D26" i="11" s="1"/>
  <c r="E35" i="23"/>
  <c r="C39" i="23"/>
  <c r="C32" i="11"/>
  <c r="O32" i="23" l="1"/>
  <c r="C40" i="23"/>
  <c r="C33" i="11"/>
  <c r="E36" i="23"/>
  <c r="V48" i="18"/>
  <c r="V54" i="18" s="1"/>
  <c r="N33" i="23" l="1"/>
  <c r="O33" i="23" s="1"/>
  <c r="E37" i="23"/>
  <c r="C41" i="23"/>
  <c r="C34" i="11"/>
  <c r="N34" i="23" l="1"/>
  <c r="D34" i="23" s="1"/>
  <c r="D28" i="11" s="1"/>
  <c r="C42" i="23"/>
  <c r="C35" i="11"/>
  <c r="E38" i="23"/>
  <c r="O34" i="23" l="1"/>
  <c r="N35" i="23" s="1"/>
  <c r="D35" i="23" s="1"/>
  <c r="D29" i="11" s="1"/>
  <c r="E39" i="23"/>
  <c r="C43" i="23"/>
  <c r="C36" i="11"/>
  <c r="O35" i="23" l="1"/>
  <c r="E40" i="23"/>
  <c r="C44" i="23"/>
  <c r="C37" i="11"/>
  <c r="K48" i="18"/>
  <c r="K54" i="18" s="1"/>
  <c r="N36" i="23" l="1"/>
  <c r="D36" i="23" s="1"/>
  <c r="D30" i="11" s="1"/>
  <c r="E41" i="23"/>
  <c r="C45" i="23"/>
  <c r="C38" i="11"/>
  <c r="M48" i="18"/>
  <c r="M54" i="18" s="1"/>
  <c r="O36" i="23" l="1"/>
  <c r="C46" i="23"/>
  <c r="C39" i="11"/>
  <c r="E42" i="23"/>
  <c r="N37" i="23" l="1"/>
  <c r="D37" i="23" s="1"/>
  <c r="D31" i="11" s="1"/>
  <c r="E43" i="23"/>
  <c r="C47" i="23"/>
  <c r="C40" i="11"/>
  <c r="O37" i="23" l="1"/>
  <c r="O38" i="23" s="1"/>
  <c r="N38" i="23"/>
  <c r="D38" i="23" s="1"/>
  <c r="D32" i="11" s="1"/>
  <c r="C48" i="23"/>
  <c r="C41" i="11"/>
  <c r="E44" i="23"/>
  <c r="N39" i="23" l="1"/>
  <c r="D39" i="23" s="1"/>
  <c r="D33" i="11" s="1"/>
  <c r="C49" i="23"/>
  <c r="C42" i="11"/>
  <c r="E45" i="23"/>
  <c r="O39" i="23" l="1"/>
  <c r="C50" i="23"/>
  <c r="C43" i="11"/>
  <c r="N40" i="23" l="1"/>
  <c r="D40" i="23" s="1"/>
  <c r="D34" i="11" s="1"/>
  <c r="C51" i="23"/>
  <c r="C44" i="11"/>
  <c r="E46" i="23"/>
  <c r="O40" i="23" l="1"/>
  <c r="E47" i="23"/>
  <c r="C52" i="23"/>
  <c r="C45" i="11"/>
  <c r="N41" i="23" l="1"/>
  <c r="D41" i="23" s="1"/>
  <c r="D35" i="11" s="1"/>
  <c r="C53" i="23"/>
  <c r="C46" i="11"/>
  <c r="E48" i="23"/>
  <c r="O41" i="23" l="1"/>
  <c r="O42" i="23"/>
  <c r="N42" i="23"/>
  <c r="D42" i="23" s="1"/>
  <c r="D36" i="11" s="1"/>
  <c r="E49" i="23"/>
  <c r="C54" i="23"/>
  <c r="C47" i="11"/>
  <c r="N43" i="23" l="1"/>
  <c r="D43" i="23" s="1"/>
  <c r="D37" i="11" s="1"/>
  <c r="C55" i="23"/>
  <c r="C48" i="11"/>
  <c r="E50" i="23"/>
  <c r="O43" i="23" l="1"/>
  <c r="C56" i="23"/>
  <c r="C49" i="11"/>
  <c r="N44" i="23" l="1"/>
  <c r="D44" i="23" s="1"/>
  <c r="D38" i="11" s="1"/>
  <c r="E51" i="23"/>
  <c r="C57" i="23"/>
  <c r="C50" i="11"/>
  <c r="O44" i="23" l="1"/>
  <c r="N45" i="23"/>
  <c r="D45" i="23" s="1"/>
  <c r="D39" i="11" s="1"/>
  <c r="E52" i="23"/>
  <c r="C58" i="23"/>
  <c r="C51" i="11"/>
  <c r="O45" i="23" l="1"/>
  <c r="N46" i="23" s="1"/>
  <c r="D46" i="23" s="1"/>
  <c r="D40" i="11" s="1"/>
  <c r="C59" i="23"/>
  <c r="C52" i="11"/>
  <c r="E53" i="23"/>
  <c r="O46" i="23" l="1"/>
  <c r="C60" i="23"/>
  <c r="C53" i="11"/>
  <c r="E54" i="23"/>
  <c r="N47" i="23" l="1"/>
  <c r="D47" i="23" s="1"/>
  <c r="D41" i="11" s="1"/>
  <c r="E55" i="23"/>
  <c r="C61" i="23"/>
  <c r="C54" i="11"/>
  <c r="O47" i="23" l="1"/>
  <c r="N48" i="23" s="1"/>
  <c r="D48" i="23" s="1"/>
  <c r="D42" i="11" s="1"/>
  <c r="C62" i="23"/>
  <c r="C55" i="11"/>
  <c r="E56" i="23"/>
  <c r="O48" i="23" l="1"/>
  <c r="E57" i="23"/>
  <c r="C63" i="23"/>
  <c r="C56" i="11"/>
  <c r="N49" i="23" l="1"/>
  <c r="D49" i="23" s="1"/>
  <c r="D43" i="11" s="1"/>
  <c r="C64" i="23"/>
  <c r="C57" i="11"/>
  <c r="O49" i="23" l="1"/>
  <c r="N50" i="23" s="1"/>
  <c r="D50" i="23" s="1"/>
  <c r="D44" i="11" s="1"/>
  <c r="E58" i="23"/>
  <c r="C65" i="23"/>
  <c r="C58" i="11"/>
  <c r="O50" i="23" l="1"/>
  <c r="C66" i="23"/>
  <c r="C59" i="11"/>
  <c r="E59" i="23"/>
  <c r="N51" i="23" l="1"/>
  <c r="D51" i="23" s="1"/>
  <c r="D45" i="11" s="1"/>
  <c r="E60" i="23"/>
  <c r="C67" i="23"/>
  <c r="C60" i="11"/>
  <c r="O51" i="23" l="1"/>
  <c r="N52" i="23" s="1"/>
  <c r="D52" i="23" s="1"/>
  <c r="D46" i="11" s="1"/>
  <c r="C68" i="23"/>
  <c r="C61" i="11"/>
  <c r="D61" i="23"/>
  <c r="O52" i="23" l="1"/>
  <c r="E61" i="23"/>
  <c r="D55" i="11" s="1"/>
  <c r="C69" i="23"/>
  <c r="C62" i="11"/>
  <c r="N53" i="23" l="1"/>
  <c r="D53" i="23" s="1"/>
  <c r="D47" i="11" s="1"/>
  <c r="C70" i="23"/>
  <c r="C64" i="11" s="1"/>
  <c r="C63" i="11"/>
  <c r="O53" i="23" l="1"/>
  <c r="N54" i="23"/>
  <c r="D54" i="23" s="1"/>
  <c r="D48" i="11" s="1"/>
  <c r="O54" i="23" l="1"/>
  <c r="N55" i="23" s="1"/>
  <c r="D55" i="23" s="1"/>
  <c r="D49" i="11" s="1"/>
  <c r="O55" i="23" l="1"/>
  <c r="N56" i="23" l="1"/>
  <c r="D56" i="23" s="1"/>
  <c r="D50" i="11" s="1"/>
  <c r="O56" i="23" l="1"/>
  <c r="N57" i="23"/>
  <c r="D57" i="23" s="1"/>
  <c r="D51" i="11" s="1"/>
  <c r="O57" i="23" l="1"/>
  <c r="N58" i="23" l="1"/>
  <c r="D58" i="23" s="1"/>
  <c r="D52" i="11" s="1"/>
  <c r="O58" i="23" l="1"/>
  <c r="N59" i="23" l="1"/>
  <c r="D59" i="23" s="1"/>
  <c r="D53" i="11" s="1"/>
  <c r="O59" i="23" l="1"/>
  <c r="N60" i="23"/>
  <c r="D60" i="23" s="1"/>
  <c r="D54" i="11" s="1"/>
  <c r="O60" i="23" l="1"/>
  <c r="N61" i="23" l="1"/>
  <c r="O61" i="23" s="1"/>
  <c r="N62" i="23" l="1"/>
  <c r="D62" i="23" s="1"/>
  <c r="O62" i="23" l="1"/>
  <c r="E62" i="23" l="1"/>
  <c r="D56" i="11" s="1"/>
  <c r="N63" i="23"/>
  <c r="D63" i="23" s="1"/>
  <c r="O63" i="23" l="1"/>
  <c r="E63" i="23"/>
  <c r="D57" i="11" s="1"/>
  <c r="N64" i="23"/>
  <c r="D64" i="23" s="1"/>
  <c r="O64" i="23"/>
  <c r="E64" i="23" l="1"/>
  <c r="D58" i="11" s="1"/>
  <c r="N65" i="23"/>
  <c r="D65" i="23" s="1"/>
  <c r="O65" i="23" l="1"/>
  <c r="E65" i="23"/>
  <c r="D59" i="11" s="1"/>
  <c r="N66" i="23"/>
  <c r="D66" i="23" s="1"/>
  <c r="O66" i="23"/>
  <c r="E66" i="23" l="1"/>
  <c r="D60" i="11" s="1"/>
  <c r="N67" i="23"/>
  <c r="D67" i="23" s="1"/>
  <c r="O67" i="23" l="1"/>
  <c r="E67" i="23"/>
  <c r="D61" i="11" s="1"/>
  <c r="N68" i="23"/>
  <c r="D68" i="23" s="1"/>
  <c r="O68" i="23"/>
  <c r="E68" i="23" l="1"/>
  <c r="D62" i="11" s="1"/>
  <c r="N69" i="23"/>
  <c r="D69" i="23" s="1"/>
  <c r="O69" i="23" l="1"/>
  <c r="E69" i="23"/>
  <c r="D63" i="11" s="1"/>
  <c r="N70" i="23"/>
  <c r="D70" i="23" s="1"/>
  <c r="O70" i="23"/>
  <c r="E70" i="23" l="1"/>
  <c r="D64" i="11" s="1"/>
  <c r="N71" i="23"/>
  <c r="D71" i="23" s="1"/>
  <c r="O71" i="23" l="1"/>
  <c r="E71" i="23" l="1"/>
  <c r="D65" i="11" s="1"/>
  <c r="N72" i="23"/>
  <c r="D72" i="23" s="1"/>
  <c r="D66" i="11" s="1"/>
  <c r="O72" i="23" l="1"/>
  <c r="O73" i="23"/>
  <c r="N73" i="23"/>
  <c r="D73" i="23" s="1"/>
  <c r="D67" i="11" s="1"/>
  <c r="N74" i="23" l="1"/>
  <c r="D74" i="23" s="1"/>
  <c r="D68" i="11" s="1"/>
  <c r="O74" i="23" l="1"/>
  <c r="N75" i="23" l="1"/>
  <c r="D75" i="23" s="1"/>
  <c r="O75" i="23" l="1"/>
  <c r="E75" i="23" l="1"/>
  <c r="D69" i="11" s="1"/>
  <c r="N76" i="23"/>
  <c r="D76" i="23" s="1"/>
  <c r="O76" i="23" l="1"/>
  <c r="E76" i="23"/>
  <c r="D70" i="11" s="1"/>
  <c r="N77" i="23"/>
  <c r="D77" i="23" s="1"/>
  <c r="O77" i="23"/>
  <c r="E77" i="23" l="1"/>
  <c r="D71" i="11" s="1"/>
  <c r="N78" i="23"/>
  <c r="D78" i="23" s="1"/>
  <c r="O78" i="23" l="1"/>
  <c r="E78" i="23"/>
  <c r="D72" i="11" s="1"/>
  <c r="N79" i="23"/>
  <c r="D79" i="23" s="1"/>
  <c r="O79" i="23"/>
  <c r="E79" i="23" l="1"/>
  <c r="D73" i="11" s="1"/>
  <c r="N80" i="23"/>
  <c r="D80" i="23" s="1"/>
  <c r="O80" i="23" l="1"/>
  <c r="E80" i="23"/>
  <c r="D74" i="11" s="1"/>
  <c r="N81" i="23"/>
  <c r="D81" i="23" s="1"/>
  <c r="O81" i="23"/>
  <c r="E81" i="23" l="1"/>
  <c r="D75" i="11" s="1"/>
  <c r="N82" i="23"/>
  <c r="D82" i="23" s="1"/>
  <c r="O82" i="23" l="1"/>
  <c r="E82" i="23"/>
  <c r="D76" i="11" s="1"/>
  <c r="N83" i="23"/>
  <c r="D83" i="23" s="1"/>
  <c r="O83" i="23"/>
  <c r="E83" i="23" l="1"/>
  <c r="D77" i="11" s="1"/>
  <c r="N84" i="23"/>
  <c r="D84" i="23" s="1"/>
  <c r="O84" i="23" l="1"/>
  <c r="E84" i="23"/>
  <c r="D78" i="11" s="1"/>
  <c r="N85" i="23"/>
  <c r="D85" i="23" s="1"/>
  <c r="O85" i="23"/>
  <c r="E85" i="23" l="1"/>
  <c r="D79" i="11" s="1"/>
  <c r="N86" i="23"/>
  <c r="O86" i="23" s="1"/>
  <c r="N87" i="23" l="1"/>
  <c r="O87" i="23" s="1"/>
  <c r="N88" i="23" l="1"/>
  <c r="O88" i="23" s="1"/>
  <c r="N89" i="23" l="1"/>
  <c r="O89" i="23" s="1"/>
  <c r="N90" i="23" l="1"/>
  <c r="O90" i="23" s="1"/>
  <c r="N91" i="23" l="1"/>
  <c r="O91" i="23" s="1"/>
  <c r="N92" i="23" l="1"/>
  <c r="O92" i="23" s="1"/>
  <c r="N93" i="23" l="1"/>
  <c r="O93" i="23" s="1"/>
  <c r="N94" i="23" l="1"/>
  <c r="O94" i="23" s="1"/>
  <c r="N95" i="23" l="1"/>
  <c r="O95" i="23" s="1"/>
  <c r="N96" i="23" l="1"/>
  <c r="O96" i="23" s="1"/>
  <c r="N97" i="23" l="1"/>
  <c r="O97" i="23" s="1"/>
  <c r="N98" i="23" l="1"/>
  <c r="O98" i="23" s="1"/>
  <c r="N99" i="23" l="1"/>
  <c r="O99" i="23" s="1"/>
  <c r="N100" i="23" l="1"/>
  <c r="O100" i="23" s="1"/>
  <c r="N101" i="23" l="1"/>
  <c r="O101" i="23" s="1"/>
  <c r="N102" i="23" l="1"/>
  <c r="O102" i="23" s="1"/>
  <c r="N103" i="23" l="1"/>
  <c r="O103" i="23" s="1"/>
  <c r="N104" i="23" l="1"/>
  <c r="O104" i="23" s="1"/>
  <c r="N105" i="23" l="1"/>
  <c r="O105" i="23" s="1"/>
  <c r="N106" i="23" l="1"/>
  <c r="O106" i="23" s="1"/>
  <c r="N107" i="23" l="1"/>
  <c r="O107" i="23" s="1"/>
  <c r="N108" i="23" l="1"/>
  <c r="O108" i="23" s="1"/>
  <c r="N109" i="23" l="1"/>
  <c r="O109" i="23" s="1"/>
  <c r="N110" i="23" l="1"/>
  <c r="O110" i="23" s="1"/>
  <c r="N111" i="23" l="1"/>
  <c r="O111" i="23" s="1"/>
  <c r="N112" i="23" l="1"/>
  <c r="O112" i="23" s="1"/>
  <c r="N113" i="23" l="1"/>
  <c r="O113" i="23" s="1"/>
  <c r="N114" i="23" l="1"/>
  <c r="O114" i="23" s="1"/>
  <c r="N115" i="23" l="1"/>
  <c r="O115" i="23" s="1"/>
  <c r="N116" i="23" l="1"/>
  <c r="O116" i="23" s="1"/>
  <c r="N117" i="23" l="1"/>
  <c r="O117" i="23" s="1"/>
  <c r="N118" i="23" l="1"/>
  <c r="O118" i="23" s="1"/>
  <c r="N119" i="23" l="1"/>
  <c r="O119" i="23" s="1"/>
  <c r="N120" i="23" l="1"/>
  <c r="O120" i="23" s="1"/>
  <c r="N121" i="23" l="1"/>
  <c r="O121" i="23" s="1"/>
  <c r="N122" i="23" l="1"/>
  <c r="O122" i="23" s="1"/>
  <c r="N123" i="23" s="1"/>
  <c r="O123" i="23" l="1"/>
  <c r="N124" i="23" s="1"/>
  <c r="O124" i="23" l="1"/>
  <c r="N125" i="23" l="1"/>
  <c r="O125" i="23" l="1"/>
  <c r="N126" i="23" l="1"/>
  <c r="O126" i="23" l="1"/>
  <c r="N127" i="23" l="1"/>
  <c r="O127" i="23" l="1"/>
  <c r="N128" i="23" l="1"/>
  <c r="O128" i="23" l="1"/>
  <c r="N129" i="23" l="1"/>
  <c r="O129" i="23" l="1"/>
  <c r="N130" i="23" l="1"/>
  <c r="O130" i="23" l="1"/>
  <c r="N131" i="23" s="1"/>
  <c r="O131" i="23" l="1"/>
  <c r="N132" i="23" l="1"/>
  <c r="O132" i="23" l="1"/>
  <c r="N133" i="23" l="1"/>
  <c r="O133" i="23" l="1"/>
  <c r="N134" i="23" l="1"/>
  <c r="O134" i="23" l="1"/>
  <c r="N135" i="23" l="1"/>
  <c r="O135" i="23" l="1"/>
  <c r="N136" i="23" l="1"/>
  <c r="O136" i="23" l="1"/>
  <c r="N137" i="23" l="1"/>
  <c r="O137" i="23" l="1"/>
  <c r="N138" i="23" l="1"/>
  <c r="O138" i="23" l="1"/>
  <c r="N139" i="23" l="1"/>
  <c r="O139" i="23" l="1"/>
  <c r="N140" i="23" l="1"/>
  <c r="O140" i="23" l="1"/>
  <c r="N141" i="23" l="1"/>
  <c r="O141" i="23" l="1"/>
  <c r="N142" i="23" l="1"/>
  <c r="O142" i="23" l="1"/>
  <c r="N143" i="23" l="1"/>
  <c r="O143" i="23" l="1"/>
  <c r="N144" i="23" l="1"/>
  <c r="O144" i="23" l="1"/>
  <c r="N145" i="23" l="1"/>
  <c r="O145" i="23" l="1"/>
  <c r="N146" i="23" s="1"/>
  <c r="O146" i="23" l="1"/>
  <c r="N147" i="23" s="1"/>
  <c r="O147" i="23" l="1"/>
  <c r="N148" i="23" l="1"/>
  <c r="O148" i="23" l="1"/>
  <c r="N149" i="23" l="1"/>
  <c r="O149" i="23" l="1"/>
  <c r="N150" i="23" l="1"/>
  <c r="O150" i="23" l="1"/>
  <c r="N151" i="23" l="1"/>
  <c r="O151" i="23" l="1"/>
  <c r="N152" i="23" l="1"/>
  <c r="O152" i="23" l="1"/>
  <c r="N153" i="23" l="1"/>
  <c r="O153" i="23" l="1"/>
  <c r="N154" i="23" l="1"/>
  <c r="O154" i="23" s="1"/>
  <c r="N155" i="23" l="1"/>
  <c r="O155" i="23" s="1"/>
  <c r="N156" i="23" l="1"/>
  <c r="O156" i="23" s="1"/>
  <c r="N157" i="23" l="1"/>
  <c r="O157" i="23" s="1"/>
  <c r="N158" i="23" l="1"/>
  <c r="O158" i="23" s="1"/>
  <c r="N159" i="23" l="1"/>
  <c r="O159" i="23" s="1"/>
  <c r="N160" i="23" l="1"/>
  <c r="O160" i="23" s="1"/>
  <c r="N161" i="23" l="1"/>
  <c r="O161" i="23" l="1"/>
  <c r="N162" i="23" l="1"/>
  <c r="O162" i="23" s="1"/>
  <c r="N163" i="23" l="1"/>
  <c r="O163" i="23" s="1"/>
  <c r="N164" i="23" l="1"/>
  <c r="O164" i="23" s="1"/>
  <c r="N165" i="23" l="1"/>
  <c r="O165" i="23" s="1"/>
  <c r="N166" i="23" l="1"/>
  <c r="O166" i="23" l="1"/>
  <c r="N167" i="23" l="1"/>
  <c r="O167" i="23" s="1"/>
  <c r="N168" i="23" l="1"/>
  <c r="O168" i="23" s="1"/>
  <c r="N169" i="23" l="1"/>
  <c r="O169" i="23" s="1"/>
  <c r="N170" i="23" l="1"/>
  <c r="O170" i="23" s="1"/>
  <c r="N171" i="23" l="1"/>
  <c r="O171" i="23" s="1"/>
  <c r="N172" i="23" l="1"/>
  <c r="O172" i="23" s="1"/>
  <c r="N173" i="23" l="1"/>
  <c r="O173" i="23" s="1"/>
  <c r="N174" i="23" l="1"/>
  <c r="O174" i="23" l="1"/>
  <c r="N175" i="23" l="1"/>
  <c r="O175" i="23" l="1"/>
  <c r="N176" i="23" l="1"/>
  <c r="O176" i="23" s="1"/>
  <c r="N177" i="23" l="1"/>
  <c r="O177" i="23" l="1"/>
  <c r="N178" i="23" l="1"/>
  <c r="O178" i="23" l="1"/>
  <c r="N179" i="23" l="1"/>
  <c r="O179" i="23" l="1"/>
  <c r="N180" i="23" l="1"/>
  <c r="O180" i="23" l="1"/>
  <c r="N181" i="23" l="1"/>
  <c r="O181" i="23" l="1"/>
  <c r="N182" i="23" l="1"/>
  <c r="O182" i="23" l="1"/>
  <c r="N183" i="23" s="1"/>
  <c r="O183" i="23" l="1"/>
  <c r="N184" i="23" s="1"/>
  <c r="O184" i="23" l="1"/>
  <c r="N185" i="23" l="1"/>
  <c r="O185" i="23" l="1"/>
  <c r="N186" i="23" l="1"/>
  <c r="O186" i="23" l="1"/>
  <c r="N187" i="23" l="1"/>
  <c r="O187" i="23" l="1"/>
  <c r="N188" i="23" l="1"/>
  <c r="O188" i="23" l="1"/>
  <c r="N189" i="23" l="1"/>
  <c r="O189" i="23" s="1"/>
  <c r="N190" i="23" l="1"/>
  <c r="O190" i="23" s="1"/>
  <c r="N191" i="23" l="1"/>
  <c r="O191" i="23" l="1"/>
  <c r="N192" i="23" l="1"/>
  <c r="O192" i="23" l="1"/>
  <c r="N193" i="23" l="1"/>
  <c r="O193" i="23" l="1"/>
  <c r="N194" i="23" l="1"/>
  <c r="O194" i="23" s="1"/>
  <c r="N195" i="23" l="1"/>
  <c r="O195" i="23" l="1"/>
  <c r="N196" i="23" l="1"/>
  <c r="O196" i="23" s="1"/>
  <c r="N197" i="23" l="1"/>
  <c r="O197" i="23" l="1"/>
  <c r="N198" i="23" l="1"/>
  <c r="O198" i="23" l="1"/>
  <c r="N199" i="23" l="1"/>
  <c r="O199" i="23" l="1"/>
  <c r="N200" i="23" l="1"/>
  <c r="O200" i="23" l="1"/>
  <c r="N201" i="23" s="1"/>
  <c r="O201" i="23" s="1"/>
  <c r="N202" i="23" l="1"/>
  <c r="O202" i="23" l="1"/>
  <c r="N203" i="23" l="1"/>
  <c r="O203" i="23" l="1"/>
  <c r="N204" i="23" l="1"/>
  <c r="O204" i="23" l="1"/>
  <c r="N205" i="23" l="1"/>
  <c r="O205" i="23" l="1"/>
  <c r="N206" i="23" l="1"/>
  <c r="O206" i="23" l="1"/>
  <c r="N207" i="23" l="1"/>
  <c r="O207" i="23" l="1"/>
  <c r="N208" i="23" s="1"/>
  <c r="O208" i="23" l="1"/>
  <c r="N209" i="23" l="1"/>
  <c r="O209" i="23" l="1"/>
  <c r="N210" i="23" l="1"/>
  <c r="O210" i="23" l="1"/>
  <c r="N211" i="23" l="1"/>
  <c r="O211" i="23" l="1"/>
  <c r="N212" i="23" l="1"/>
  <c r="O212" i="23" l="1"/>
  <c r="N213" i="23" l="1"/>
  <c r="O213" i="23" l="1"/>
  <c r="N214" i="23" l="1"/>
  <c r="O214" i="23" l="1"/>
  <c r="N215" i="23" l="1"/>
  <c r="O215" i="23" l="1"/>
  <c r="N216" i="23" l="1"/>
  <c r="O216" i="23" l="1"/>
  <c r="N217" i="23" l="1"/>
  <c r="O217" i="23" l="1"/>
  <c r="N218" i="23" l="1"/>
  <c r="O218" i="23" l="1"/>
  <c r="N219" i="23" l="1"/>
  <c r="O219" i="23" l="1"/>
  <c r="N220" i="23" l="1"/>
  <c r="O220" i="23" l="1"/>
  <c r="N221" i="23" l="1"/>
  <c r="O221" i="23" s="1"/>
  <c r="N222" i="23" l="1"/>
  <c r="O222" i="23" l="1"/>
  <c r="N223" i="23" l="1"/>
  <c r="O223" i="23" l="1"/>
  <c r="N224" i="23" l="1"/>
  <c r="O224" i="23" l="1"/>
  <c r="N225" i="23" l="1"/>
  <c r="O225" i="23" l="1"/>
  <c r="N226" i="23" l="1"/>
  <c r="O226" i="23" l="1"/>
  <c r="N227" i="23" l="1"/>
  <c r="O227" i="23" l="1"/>
  <c r="N228" i="23" l="1"/>
  <c r="O228" i="23" l="1"/>
  <c r="N229" i="23" l="1"/>
  <c r="O229" i="23" l="1"/>
  <c r="N230" i="23" l="1"/>
  <c r="O230" i="23" l="1"/>
  <c r="N231" i="23" l="1"/>
  <c r="O231" i="23" l="1"/>
  <c r="N232" i="23" l="1"/>
  <c r="O232" i="23" l="1"/>
  <c r="N233" i="23" l="1"/>
  <c r="O233" i="23" s="1"/>
  <c r="N234" i="23" l="1"/>
  <c r="O234" i="23" l="1"/>
  <c r="N235" i="23" l="1"/>
  <c r="O235" i="23" l="1"/>
  <c r="N236" i="23" l="1"/>
  <c r="O236" i="23" l="1"/>
  <c r="N237" i="23" l="1"/>
  <c r="O237" i="23" l="1"/>
  <c r="N238" i="23" l="1"/>
  <c r="O238" i="23" l="1"/>
  <c r="N239" i="23" l="1"/>
  <c r="O239" i="23" l="1"/>
  <c r="N240" i="23" l="1"/>
  <c r="O240" i="23" l="1"/>
  <c r="N241" i="23" l="1"/>
  <c r="O241" i="23" l="1"/>
  <c r="N242" i="23" l="1"/>
  <c r="O242" i="23" l="1"/>
  <c r="N243" i="23" l="1"/>
  <c r="O243" i="23" l="1"/>
  <c r="N244" i="23" l="1"/>
  <c r="O244" i="23" l="1"/>
  <c r="N245" i="23" l="1"/>
  <c r="O245" i="23" l="1"/>
  <c r="N246" i="23" l="1"/>
  <c r="O246" i="23" l="1"/>
  <c r="N247" i="23" l="1"/>
  <c r="O247" i="23" l="1"/>
  <c r="N248" i="23" l="1"/>
  <c r="O248" i="23" s="1"/>
  <c r="N249" i="23" l="1"/>
  <c r="O249" i="23" s="1"/>
  <c r="N250" i="23" l="1"/>
  <c r="O250" i="23" l="1"/>
  <c r="N251" i="23" l="1"/>
  <c r="O251" i="23" l="1"/>
  <c r="N252" i="23" l="1"/>
  <c r="O252" i="23" l="1"/>
  <c r="N253" i="23" l="1"/>
  <c r="O253" i="23" l="1"/>
  <c r="N254" i="23" l="1"/>
  <c r="O254" i="23" l="1"/>
  <c r="N255" i="23" l="1"/>
  <c r="O255" i="23" l="1"/>
  <c r="N256" i="23" l="1"/>
  <c r="O256" i="23" l="1"/>
  <c r="N257" i="23" l="1"/>
  <c r="O257" i="23" l="1"/>
  <c r="N258" i="23" l="1"/>
  <c r="O258" i="23" l="1"/>
  <c r="N259" i="23" l="1"/>
  <c r="O259" i="23" l="1"/>
  <c r="N260" i="23" l="1"/>
  <c r="O260" i="23" l="1"/>
  <c r="N261" i="23" l="1"/>
  <c r="O261" i="23" s="1"/>
  <c r="N262" i="23" l="1"/>
  <c r="O262" i="23" l="1"/>
  <c r="N263" i="23" l="1"/>
  <c r="O263" i="23" l="1"/>
  <c r="N264" i="23" l="1"/>
  <c r="O264" i="23" l="1"/>
  <c r="N265" i="23" l="1"/>
  <c r="O265" i="23" l="1"/>
  <c r="N266" i="23" l="1"/>
  <c r="O266" i="23" l="1"/>
  <c r="N267" i="23" l="1"/>
  <c r="O267" i="23" l="1"/>
  <c r="N268" i="23" l="1"/>
  <c r="O268" i="23" l="1"/>
  <c r="N269" i="23" l="1"/>
  <c r="O269" i="23" l="1"/>
  <c r="N270" i="23" l="1"/>
  <c r="O270" i="23" l="1"/>
  <c r="N271" i="23" l="1"/>
  <c r="O271" i="23" l="1"/>
  <c r="N272" i="23" l="1"/>
  <c r="O272" i="23" l="1"/>
  <c r="N273" i="23" l="1"/>
  <c r="O273" i="23" l="1"/>
  <c r="N274" i="23" l="1"/>
  <c r="O274" i="23" l="1"/>
  <c r="N275" i="23" l="1"/>
  <c r="O275" i="23" l="1"/>
  <c r="N276" i="23" l="1"/>
  <c r="O276" i="23" l="1"/>
  <c r="N277" i="23" l="1"/>
  <c r="O277" i="23" l="1"/>
  <c r="N278" i="23" l="1"/>
  <c r="O278" i="23" l="1"/>
  <c r="N279" i="23" l="1"/>
  <c r="O279" i="23" l="1"/>
  <c r="N280" i="23" l="1"/>
  <c r="O280" i="23" l="1"/>
  <c r="N281" i="23" l="1"/>
  <c r="O281" i="23" l="1"/>
  <c r="N282" i="23" l="1"/>
  <c r="O282" i="23" l="1"/>
  <c r="N283" i="23" l="1"/>
  <c r="O283" i="23" l="1"/>
  <c r="N284" i="23" l="1"/>
  <c r="O284" i="23" s="1"/>
  <c r="N285" i="23" l="1"/>
  <c r="O285" i="23" l="1"/>
  <c r="N286" i="23" l="1"/>
  <c r="O286" i="23" l="1"/>
  <c r="N287" i="23" l="1"/>
  <c r="O287" i="23" l="1"/>
  <c r="N288" i="23" l="1"/>
  <c r="O288" i="23" l="1"/>
  <c r="N289" i="23" l="1"/>
  <c r="O289" i="23" l="1"/>
  <c r="N290" i="23" l="1"/>
  <c r="O290" i="23" l="1"/>
  <c r="N291" i="23" l="1"/>
  <c r="O291" i="23" s="1"/>
  <c r="N292" i="23" l="1"/>
  <c r="O292" i="23" s="1"/>
  <c r="N293" i="23" l="1"/>
  <c r="O293" i="23" l="1"/>
  <c r="N294" i="23" l="1"/>
  <c r="O294" i="23" l="1"/>
  <c r="N295" i="23" l="1"/>
  <c r="O295" i="23" s="1"/>
  <c r="N296" i="23" l="1"/>
  <c r="O296" i="23" s="1"/>
  <c r="N297" i="23" l="1"/>
  <c r="O297" i="23" s="1"/>
  <c r="N298" i="23" l="1"/>
  <c r="O298" i="23" s="1"/>
  <c r="N299" i="23" l="1"/>
  <c r="O299" i="23" l="1"/>
  <c r="N300" i="23" l="1"/>
  <c r="O300" i="23" s="1"/>
  <c r="N301" i="23" l="1"/>
  <c r="O301" i="23" s="1"/>
  <c r="N302" i="23" l="1"/>
  <c r="O302" i="23" s="1"/>
  <c r="N303" i="23" s="1"/>
  <c r="O303" i="23" s="1"/>
  <c r="N304" i="23" l="1"/>
  <c r="O304" i="23" s="1"/>
  <c r="N305" i="23" l="1"/>
  <c r="O305" i="23" s="1"/>
  <c r="N306" i="23" l="1"/>
  <c r="O306" i="23" s="1"/>
  <c r="N307" i="23" s="1"/>
  <c r="O307" i="23" s="1"/>
  <c r="N308" i="23" l="1"/>
  <c r="O308" i="23" s="1"/>
  <c r="N309" i="23" s="1"/>
  <c r="O309" i="23" s="1"/>
  <c r="N310" i="23" l="1"/>
  <c r="O310" i="23" s="1"/>
  <c r="N311" i="23" l="1"/>
  <c r="O311" i="23" s="1"/>
  <c r="N312" i="23" s="1"/>
  <c r="O312" i="23" s="1"/>
  <c r="N313" i="23" l="1"/>
  <c r="O313" i="23" s="1"/>
  <c r="N314" i="23" l="1"/>
  <c r="O314" i="23" s="1"/>
  <c r="N315" i="23" l="1"/>
  <c r="O315" i="23" s="1"/>
  <c r="N316" i="23" l="1"/>
  <c r="O316" i="23" s="1"/>
  <c r="N317" i="23" s="1"/>
  <c r="O317" i="23" s="1"/>
  <c r="N318" i="23" l="1"/>
  <c r="O318" i="23" s="1"/>
  <c r="N319" i="23" l="1"/>
  <c r="O319" i="23" s="1"/>
  <c r="N320" i="23" s="1"/>
  <c r="O320" i="23" s="1"/>
  <c r="N321" i="23" s="1"/>
  <c r="O321" i="23" s="1"/>
  <c r="N322" i="23" l="1"/>
  <c r="O322" i="23" s="1"/>
  <c r="N323" i="23" s="1"/>
  <c r="O323" i="23" s="1"/>
  <c r="N324" i="23" s="1"/>
  <c r="O324" i="23" s="1"/>
  <c r="N325" i="23" l="1"/>
  <c r="O325" i="23" s="1"/>
  <c r="N326" i="23" l="1"/>
  <c r="O326" i="23" s="1"/>
  <c r="N327" i="23" l="1"/>
  <c r="O327" i="23" s="1"/>
  <c r="N328" i="23" s="1"/>
  <c r="O328" i="23" s="1"/>
  <c r="N329" i="23" l="1"/>
  <c r="O329" i="23" s="1"/>
  <c r="N330" i="23" l="1"/>
  <c r="O330" i="23" s="1"/>
  <c r="N331" i="23" l="1"/>
  <c r="O331" i="23" s="1"/>
  <c r="N332" i="23" l="1"/>
  <c r="O332" i="23" s="1"/>
  <c r="N333" i="23" s="1"/>
  <c r="O333" i="23" s="1"/>
  <c r="N334" i="23" l="1"/>
  <c r="O334" i="23" s="1"/>
  <c r="N335" i="23" l="1"/>
  <c r="O335" i="23" s="1"/>
  <c r="N336" i="23" l="1"/>
  <c r="O336" i="23" s="1"/>
  <c r="N337" i="23" l="1"/>
  <c r="O337" i="23" s="1"/>
  <c r="N338" i="23" s="1"/>
  <c r="O338" i="23" s="1"/>
  <c r="N339" i="23" l="1"/>
  <c r="O339" i="23" s="1"/>
  <c r="N340" i="23" s="1"/>
  <c r="O340" i="23" s="1"/>
  <c r="N341" i="23" s="1"/>
  <c r="O341" i="23" s="1"/>
  <c r="N342" i="23" l="1"/>
  <c r="O342" i="23" s="1"/>
  <c r="N343" i="23" l="1"/>
  <c r="O343" i="23" s="1"/>
  <c r="N344" i="23" s="1"/>
  <c r="O344" i="23" s="1"/>
  <c r="N345" i="23" l="1"/>
  <c r="O345" i="23" s="1"/>
  <c r="N346" i="23" s="1"/>
  <c r="O346" i="23" s="1"/>
  <c r="N347" i="23" s="1"/>
  <c r="O347" i="23" s="1"/>
  <c r="N348" i="23" l="1"/>
  <c r="O348" i="23" s="1"/>
  <c r="N349" i="23" s="1"/>
  <c r="O349" i="23" s="1"/>
  <c r="N350" i="23" l="1"/>
  <c r="O350" i="23" s="1"/>
  <c r="N351" i="23" l="1"/>
  <c r="O351" i="23" s="1"/>
  <c r="N352" i="23" s="1"/>
  <c r="O352" i="23" s="1"/>
  <c r="N353" i="23" l="1"/>
  <c r="O353" i="23" s="1"/>
  <c r="N354" i="23" l="1"/>
  <c r="O354" i="23" s="1"/>
  <c r="N355" i="23" l="1"/>
  <c r="O355" i="23" s="1"/>
  <c r="N356" i="23" s="1"/>
  <c r="O356" i="23" s="1"/>
  <c r="N357" i="23" l="1"/>
  <c r="O357" i="23" s="1"/>
  <c r="N358" i="23" l="1"/>
  <c r="O358" i="23" s="1"/>
  <c r="N359" i="23" l="1"/>
  <c r="O359" i="23" s="1"/>
  <c r="N360" i="23" s="1"/>
  <c r="O360" i="23" s="1"/>
  <c r="N361" i="23" l="1"/>
  <c r="O361" i="23" s="1"/>
  <c r="N362" i="23" l="1"/>
  <c r="O362" i="23" s="1"/>
  <c r="N363" i="23" l="1"/>
  <c r="O363" i="23" s="1"/>
  <c r="N364" i="23" s="1"/>
  <c r="O364" i="23" s="1"/>
  <c r="N365" i="23" l="1"/>
  <c r="O365" i="23" s="1"/>
  <c r="N366" i="23" s="1"/>
  <c r="O366" i="23" s="1"/>
  <c r="N367" i="23" l="1"/>
  <c r="O367" i="23" s="1"/>
  <c r="N368" i="23" s="1"/>
  <c r="O368" i="23" s="1"/>
  <c r="N369" i="23" s="1"/>
  <c r="O369" i="23" s="1"/>
  <c r="N370" i="23" s="1"/>
  <c r="O370" i="23" s="1"/>
  <c r="N371" i="23" s="1"/>
  <c r="O371" i="23" s="1"/>
  <c r="N372" i="23" s="1"/>
  <c r="O372" i="23" s="1"/>
  <c r="N373" i="23" l="1"/>
  <c r="O373" i="23" s="1"/>
  <c r="N374" i="23" l="1"/>
  <c r="O374" i="23" s="1"/>
  <c r="N375" i="23" s="1"/>
  <c r="O375" i="23" s="1"/>
  <c r="N376" i="23" s="1"/>
  <c r="O376" i="23" s="1"/>
  <c r="N377" i="23" l="1"/>
  <c r="O377" i="23" s="1"/>
  <c r="N378" i="23" s="1"/>
  <c r="O378" i="23" s="1"/>
  <c r="N379" i="23" s="1"/>
  <c r="O379" i="23" s="1"/>
  <c r="N380" i="23" s="1"/>
  <c r="O380" i="23" s="1"/>
  <c r="N381" i="23" l="1"/>
  <c r="O381" i="23" s="1"/>
  <c r="N382" i="23" s="1"/>
  <c r="O382" i="23" s="1"/>
  <c r="N383" i="23" l="1"/>
  <c r="O383" i="23" s="1"/>
  <c r="N384" i="23" s="1"/>
  <c r="O384" i="23" s="1"/>
  <c r="N385" i="23" s="1"/>
  <c r="O385" i="23" s="1"/>
  <c r="N386" i="23" s="1"/>
  <c r="O386" i="23" s="1"/>
  <c r="N387" i="23" l="1"/>
  <c r="O387" i="23" s="1"/>
  <c r="N388" i="23" s="1"/>
  <c r="O388" i="23" s="1"/>
  <c r="N389" i="23" s="1"/>
  <c r="O389" i="23" s="1"/>
  <c r="N390" i="23" s="1"/>
  <c r="O390" i="23" s="1"/>
  <c r="N391" i="23" l="1"/>
  <c r="O391" i="23" s="1"/>
  <c r="N392" i="23" l="1"/>
  <c r="O392" i="23" s="1"/>
  <c r="N393" i="23" s="1"/>
  <c r="O393" i="23" s="1"/>
  <c r="N394" i="23" l="1"/>
  <c r="O394" i="23" s="1"/>
  <c r="N395" i="23" l="1"/>
  <c r="O395" i="23" s="1"/>
  <c r="N396" i="23" s="1"/>
  <c r="O396" i="23" s="1"/>
  <c r="N397" i="23" s="1"/>
  <c r="O397" i="23" s="1"/>
  <c r="N398" i="23" s="1"/>
  <c r="O398" i="23" s="1"/>
  <c r="N399" i="23" l="1"/>
  <c r="O399" i="23" s="1"/>
  <c r="N400" i="23" s="1"/>
  <c r="O400" i="23" s="1"/>
  <c r="N401" i="23" s="1"/>
  <c r="O401" i="23" s="1"/>
  <c r="N402" i="23" s="1"/>
  <c r="O402" i="23" s="1"/>
  <c r="N403" i="23" l="1"/>
  <c r="O403" i="23" s="1"/>
  <c r="N404" i="23" s="1"/>
  <c r="O404" i="23" s="1"/>
  <c r="N405" i="23" s="1"/>
  <c r="O405" i="23" s="1"/>
  <c r="N406" i="23" s="1"/>
  <c r="O406" i="23" s="1"/>
  <c r="N407" i="23" l="1"/>
  <c r="O407" i="23" s="1"/>
  <c r="N408" i="23" l="1"/>
  <c r="O408" i="23" s="1"/>
  <c r="N409" i="23" s="1"/>
  <c r="O409" i="23" s="1"/>
  <c r="N410" i="23" l="1"/>
  <c r="O410" i="23" s="1"/>
  <c r="N411" i="23" l="1"/>
  <c r="O411" i="23" s="1"/>
  <c r="N412" i="23" s="1"/>
  <c r="O412" i="23" s="1"/>
  <c r="N413" i="23" s="1"/>
  <c r="O413" i="23" s="1"/>
  <c r="N414" i="23" s="1"/>
  <c r="O414" i="23" s="1"/>
  <c r="N415" i="23" l="1"/>
  <c r="O415" i="23" s="1"/>
  <c r="N416" i="23" s="1"/>
  <c r="O416" i="23" s="1"/>
  <c r="N417" i="23" s="1"/>
  <c r="O417" i="23" s="1"/>
  <c r="N418" i="23" s="1"/>
  <c r="O418" i="23" s="1"/>
  <c r="N419" i="23" l="1"/>
  <c r="O419" i="23" s="1"/>
  <c r="N420" i="23" s="1"/>
  <c r="O420" i="23" s="1"/>
  <c r="N421" i="23" s="1"/>
  <c r="O421" i="23" s="1"/>
  <c r="N422" i="23" s="1"/>
  <c r="O422" i="23" s="1"/>
  <c r="N423" i="23" l="1"/>
  <c r="O423" i="23" s="1"/>
  <c r="N424" i="23" l="1"/>
  <c r="O424" i="23" s="1"/>
  <c r="N425" i="23" s="1"/>
  <c r="O425" i="23" s="1"/>
  <c r="N426" i="23" s="1"/>
  <c r="O426" i="23" s="1"/>
  <c r="N427" i="23" l="1"/>
  <c r="O427" i="23" s="1"/>
  <c r="N428" i="23" s="1"/>
  <c r="O428" i="23" s="1"/>
  <c r="N429" i="23" l="1"/>
  <c r="O429" i="23" s="1"/>
  <c r="N430" i="23" l="1"/>
  <c r="O430" i="23" s="1"/>
  <c r="N431" i="23" s="1"/>
  <c r="O431" i="23" s="1"/>
  <c r="N432" i="23" l="1"/>
  <c r="O432" i="23" s="1"/>
  <c r="N433" i="23" s="1"/>
  <c r="O433" i="23" s="1"/>
  <c r="N434" i="23" s="1"/>
  <c r="O434" i="23" s="1"/>
  <c r="N435" i="23" l="1"/>
  <c r="O435" i="23" s="1"/>
  <c r="N436" i="23" s="1"/>
  <c r="O436" i="23" s="1"/>
  <c r="N437" i="23" l="1"/>
  <c r="O437" i="23" s="1"/>
  <c r="N438" i="23" l="1"/>
  <c r="O438" i="23" s="1"/>
  <c r="N439" i="23" l="1"/>
  <c r="O439" i="23" s="1"/>
  <c r="N440" i="23" s="1"/>
  <c r="O440" i="23" s="1"/>
  <c r="N441" i="23" l="1"/>
  <c r="O441" i="23" s="1"/>
  <c r="N442" i="23" l="1"/>
  <c r="O442" i="23" s="1"/>
  <c r="N443" i="23" l="1"/>
  <c r="O443" i="23" s="1"/>
  <c r="N444" i="23" s="1"/>
  <c r="O444" i="23" s="1"/>
  <c r="N445" i="23" l="1"/>
  <c r="O445" i="23" s="1"/>
  <c r="N446" i="23" l="1"/>
  <c r="O446" i="23" s="1"/>
  <c r="N447" i="23" l="1"/>
  <c r="O447" i="23" s="1"/>
  <c r="N448" i="23" s="1"/>
  <c r="O448" i="23" s="1"/>
  <c r="N449" i="23" s="1"/>
  <c r="O449" i="23" s="1"/>
  <c r="N450" i="23" l="1"/>
  <c r="O450" i="23" s="1"/>
  <c r="N451" i="23" l="1"/>
  <c r="O451" i="23" s="1"/>
  <c r="N452" i="23" s="1"/>
  <c r="O452" i="23" s="1"/>
  <c r="N453" i="23" l="1"/>
  <c r="O453" i="23" s="1"/>
  <c r="N454" i="23" s="1"/>
  <c r="O454" i="23" s="1"/>
  <c r="N455" i="23" l="1"/>
  <c r="O455" i="23" s="1"/>
  <c r="N456" i="23" s="1"/>
  <c r="O456" i="23" s="1"/>
  <c r="N457" i="23" s="1"/>
  <c r="O457" i="23" s="1"/>
  <c r="N458" i="23" l="1"/>
  <c r="O458" i="23" s="1"/>
  <c r="N459" i="23" l="1"/>
  <c r="O459" i="23" s="1"/>
  <c r="N460" i="23" s="1"/>
  <c r="O460" i="23" s="1"/>
  <c r="N461" i="23" s="1"/>
  <c r="O461" i="23" s="1"/>
  <c r="N462" i="23" s="1"/>
  <c r="O462" i="23" s="1"/>
  <c r="N463" i="23" l="1"/>
  <c r="O463" i="23" s="1"/>
  <c r="N464" i="23" s="1"/>
  <c r="O464" i="23" s="1"/>
  <c r="N465" i="23" l="1"/>
  <c r="O465" i="23" s="1"/>
  <c r="N466" i="23" l="1"/>
  <c r="O466" i="23" s="1"/>
  <c r="N467" i="23" l="1"/>
  <c r="O467" i="23" s="1"/>
  <c r="N468" i="23" s="1"/>
  <c r="O468" i="23" s="1"/>
  <c r="N469" i="23" l="1"/>
  <c r="O469" i="23" s="1"/>
  <c r="N470" i="23" l="1"/>
  <c r="O470" i="23" s="1"/>
  <c r="N471" i="23" l="1"/>
  <c r="O471" i="23" s="1"/>
  <c r="N472" i="23" s="1"/>
  <c r="O472" i="23" s="1"/>
  <c r="N473" i="23" l="1"/>
  <c r="O473" i="23" s="1"/>
  <c r="N474" i="23" s="1"/>
  <c r="O474" i="23" s="1"/>
  <c r="N475" i="23" l="1"/>
  <c r="O475" i="23" s="1"/>
  <c r="N476" i="23" l="1"/>
  <c r="O476" i="23" s="1"/>
  <c r="N477" i="23" l="1"/>
  <c r="O477" i="23" s="1"/>
  <c r="N478" i="23" s="1"/>
  <c r="O478" i="23" s="1"/>
  <c r="N479" i="23" l="1"/>
  <c r="O479" i="23" s="1"/>
  <c r="N480" i="23" l="1"/>
  <c r="O480" i="23" s="1"/>
  <c r="N481" i="23" l="1"/>
  <c r="O481" i="23" s="1"/>
  <c r="N482" i="23" s="1"/>
  <c r="O482" i="23" s="1"/>
  <c r="N483" i="23" s="1"/>
  <c r="O483" i="23" s="1"/>
  <c r="N484" i="23" s="1"/>
  <c r="O484" i="23" s="1"/>
  <c r="N485" i="23" l="1"/>
  <c r="O485" i="23" s="1"/>
  <c r="N486" i="23" s="1"/>
  <c r="O486" i="23" s="1"/>
  <c r="N487" i="23" l="1"/>
  <c r="O487" i="23" s="1"/>
  <c r="N488" i="23" l="1"/>
  <c r="O488" i="23" s="1"/>
  <c r="N489" i="23" s="1"/>
  <c r="O489" i="23" s="1"/>
  <c r="N490" i="23" s="1"/>
  <c r="O490" i="23" s="1"/>
  <c r="N491" i="23" l="1"/>
  <c r="O491" i="23" s="1"/>
  <c r="N492" i="23" s="1"/>
  <c r="O492" i="23" s="1"/>
  <c r="N493" i="23" l="1"/>
  <c r="O493" i="23" s="1"/>
  <c r="N494" i="23" s="1"/>
  <c r="O494" i="23" s="1"/>
  <c r="N495" i="23" l="1"/>
  <c r="O495" i="23" s="1"/>
  <c r="N496" i="23" s="1"/>
  <c r="O496" i="23" s="1"/>
  <c r="N497" i="23" l="1"/>
  <c r="O497" i="23" s="1"/>
  <c r="N498" i="23" s="1"/>
  <c r="O498" i="23" s="1"/>
  <c r="N499" i="23" l="1"/>
  <c r="O499" i="23" s="1"/>
  <c r="N500" i="23" s="1"/>
  <c r="O500" i="23" s="1"/>
  <c r="N501" i="23" l="1"/>
  <c r="O501" i="23" s="1"/>
  <c r="N502" i="23" s="1"/>
  <c r="O502" i="23" s="1"/>
  <c r="N503" i="23" l="1"/>
  <c r="O503" i="23" s="1"/>
  <c r="N504" i="23" l="1"/>
  <c r="O504" i="23" s="1"/>
  <c r="N505" i="23" l="1"/>
  <c r="O505" i="23" s="1"/>
  <c r="N506" i="23" s="1"/>
  <c r="O506" i="23" s="1"/>
  <c r="N507" i="23" s="1"/>
  <c r="O507" i="23" s="1"/>
  <c r="N508" i="23" l="1"/>
  <c r="O508" i="23" s="1"/>
  <c r="N509" i="23" l="1"/>
  <c r="O509" i="23" s="1"/>
  <c r="N510" i="23" s="1"/>
  <c r="O510" i="23" s="1"/>
  <c r="N511" i="23" s="1"/>
  <c r="O511" i="23" s="1"/>
  <c r="N512" i="23" l="1"/>
  <c r="O512" i="23" s="1"/>
  <c r="N513" i="23" s="1"/>
  <c r="O513" i="23" s="1"/>
  <c r="N514" i="23" s="1"/>
  <c r="O514" i="23" s="1"/>
  <c r="N515" i="23" s="1"/>
  <c r="O515" i="23" s="1"/>
  <c r="N516" i="23" l="1"/>
  <c r="O516" i="23" s="1"/>
  <c r="N517" i="23" l="1"/>
  <c r="O517" i="23" s="1"/>
  <c r="N518" i="23" l="1"/>
  <c r="O518" i="23" s="1"/>
  <c r="N519" i="23" l="1"/>
  <c r="O519" i="23" s="1"/>
  <c r="N520" i="23" s="1"/>
  <c r="O520" i="23" s="1"/>
  <c r="N521" i="23" s="1"/>
  <c r="O521" i="23" s="1"/>
  <c r="N522" i="23" s="1"/>
  <c r="O522" i="23" s="1"/>
  <c r="N523" i="23" s="1"/>
  <c r="O523" i="23" s="1"/>
  <c r="N524" i="23" s="1"/>
  <c r="O524" i="23" s="1"/>
  <c r="N525" i="23" s="1"/>
  <c r="O525" i="23" s="1"/>
  <c r="N526" i="23" s="1"/>
  <c r="O526" i="23" s="1"/>
  <c r="N527" i="23" s="1"/>
  <c r="O527" i="23" s="1"/>
  <c r="N528" i="23" l="1"/>
  <c r="O528" i="23" s="1"/>
  <c r="N529" i="23" s="1"/>
  <c r="O529" i="23" s="1"/>
  <c r="N530" i="23" l="1"/>
  <c r="O530" i="23" s="1"/>
  <c r="N531" i="23" s="1"/>
  <c r="O531" i="23" s="1"/>
  <c r="N532" i="23" l="1"/>
  <c r="O532" i="23" s="1"/>
  <c r="N533" i="23" l="1"/>
  <c r="O533" i="23" s="1"/>
  <c r="N534" i="23" l="1"/>
  <c r="O534" i="23" s="1"/>
  <c r="N535" i="23" s="1"/>
  <c r="O535" i="23" s="1"/>
  <c r="N536" i="23" l="1"/>
  <c r="O536" i="23" s="1"/>
  <c r="N537" i="23" s="1"/>
  <c r="O537" i="23" s="1"/>
  <c r="N538" i="23" l="1"/>
  <c r="O538" i="23" s="1"/>
  <c r="N539" i="23" s="1"/>
  <c r="O539" i="23" s="1"/>
  <c r="N540" i="23" l="1"/>
  <c r="O540" i="23" s="1"/>
  <c r="N541" i="23" s="1"/>
  <c r="O541" i="23" s="1"/>
  <c r="N542" i="23" l="1"/>
  <c r="O542" i="23" s="1"/>
  <c r="N543" i="23" s="1"/>
  <c r="O543" i="23" s="1"/>
  <c r="N544" i="23" l="1"/>
  <c r="O544" i="23" s="1"/>
  <c r="N545" i="23" s="1"/>
  <c r="O545" i="23" s="1"/>
  <c r="N546" i="23" l="1"/>
  <c r="O546" i="23" s="1"/>
  <c r="N547" i="23" s="1"/>
  <c r="O547" i="23" s="1"/>
  <c r="N548" i="23" s="1"/>
  <c r="O548" i="23" s="1"/>
  <c r="N549" i="23" s="1"/>
  <c r="O549" i="23" s="1"/>
  <c r="N550" i="23" l="1"/>
  <c r="O550" i="23" s="1"/>
  <c r="N551" i="23" l="1"/>
  <c r="O551" i="23" s="1"/>
  <c r="N552" i="23" s="1"/>
  <c r="O552" i="23" s="1"/>
  <c r="N553" i="23" s="1"/>
  <c r="O553" i="23" s="1"/>
  <c r="N554" i="23" l="1"/>
  <c r="O554" i="23" s="1"/>
  <c r="N555" i="23" s="1"/>
  <c r="O555" i="23" s="1"/>
  <c r="N556" i="23" l="1"/>
  <c r="O556" i="23" s="1"/>
  <c r="N557" i="23" s="1"/>
  <c r="O557" i="23" s="1"/>
  <c r="N558" i="23" s="1"/>
  <c r="O558" i="23" s="1"/>
  <c r="N559" i="23" l="1"/>
  <c r="O559" i="23" s="1"/>
  <c r="N560" i="23" l="1"/>
  <c r="O560" i="23" s="1"/>
  <c r="N561" i="23" l="1"/>
  <c r="O561" i="23" s="1"/>
  <c r="N562" i="23" l="1"/>
  <c r="O562" i="23" s="1"/>
  <c r="N563" i="23" s="1"/>
  <c r="O563" i="23" s="1"/>
  <c r="N564" i="23" s="1"/>
  <c r="O564" i="23" s="1"/>
  <c r="N565" i="23" s="1"/>
  <c r="O565" i="23" s="1"/>
  <c r="N566" i="23" l="1"/>
  <c r="O566" i="23" s="1"/>
  <c r="N567" i="23" s="1"/>
  <c r="O567" i="23" s="1"/>
  <c r="N568" i="23" s="1"/>
  <c r="O568" i="23" s="1"/>
  <c r="N569" i="23" l="1"/>
  <c r="O569" i="23" s="1"/>
  <c r="N570" i="23" s="1"/>
  <c r="O570" i="23" s="1"/>
  <c r="N571" i="23" s="1"/>
  <c r="O571" i="23" s="1"/>
  <c r="N572" i="23" l="1"/>
  <c r="O572" i="23" s="1"/>
  <c r="N573" i="23" l="1"/>
  <c r="O573" i="23" s="1"/>
  <c r="N574" i="23" l="1"/>
  <c r="O574" i="23" s="1"/>
  <c r="N575" i="23" s="1"/>
  <c r="O575" i="23" s="1"/>
  <c r="N576" i="23" l="1"/>
  <c r="O576" i="23" s="1"/>
  <c r="N577" i="23" s="1"/>
  <c r="O577" i="23" s="1"/>
  <c r="N578" i="23" s="1"/>
  <c r="O578" i="23" s="1"/>
  <c r="N579" i="23" s="1"/>
  <c r="O579" i="23" s="1"/>
  <c r="N580" i="23" s="1"/>
  <c r="O580" i="23" s="1"/>
  <c r="N581" i="23" s="1"/>
  <c r="O581" i="23" s="1"/>
  <c r="N582" i="23" l="1"/>
  <c r="O582" i="23" s="1"/>
  <c r="N583" i="23" s="1"/>
  <c r="O583" i="23" s="1"/>
  <c r="N584" i="23" l="1"/>
  <c r="O584" i="23" s="1"/>
  <c r="N585" i="23" s="1"/>
  <c r="O585" i="23" s="1"/>
  <c r="N586" i="23" s="1"/>
  <c r="O586" i="23" s="1"/>
  <c r="N587" i="23" l="1"/>
  <c r="O587" i="23" s="1"/>
  <c r="N588" i="23" l="1"/>
  <c r="O588" i="23" s="1"/>
  <c r="N589" i="23" s="1"/>
  <c r="O589" i="23" s="1"/>
  <c r="N590" i="23" l="1"/>
  <c r="O590" i="23" s="1"/>
  <c r="N591" i="23" s="1"/>
  <c r="O591" i="23" s="1"/>
  <c r="N592" i="23" l="1"/>
  <c r="O592" i="23" s="1"/>
  <c r="N593" i="23" s="1"/>
  <c r="O593" i="23" s="1"/>
  <c r="N594" i="23" l="1"/>
  <c r="O594" i="23" s="1"/>
  <c r="N595" i="23" l="1"/>
  <c r="O595" i="23" s="1"/>
  <c r="N596" i="23" l="1"/>
  <c r="O596" i="23" s="1"/>
  <c r="N597" i="23" s="1"/>
  <c r="O597" i="23" s="1"/>
  <c r="N598" i="23" s="1"/>
  <c r="O598" i="23" s="1"/>
  <c r="N599" i="23" s="1"/>
  <c r="O599" i="23" s="1"/>
  <c r="N600" i="23" s="1"/>
  <c r="O600" i="23" s="1"/>
  <c r="N601" i="23" l="1"/>
  <c r="O601" i="23" s="1"/>
  <c r="N602" i="23" s="1"/>
  <c r="O602" i="23" s="1"/>
  <c r="N603" i="23" s="1"/>
  <c r="O603" i="23" s="1"/>
  <c r="N604" i="23" l="1"/>
  <c r="O604" i="23" s="1"/>
  <c r="N605" i="23" s="1"/>
  <c r="O605" i="23" s="1"/>
  <c r="N606" i="23" l="1"/>
  <c r="O606" i="23" s="1"/>
  <c r="N607" i="23" s="1"/>
  <c r="O607" i="23" s="1"/>
  <c r="N608" i="23" s="1"/>
  <c r="O608" i="23" s="1"/>
  <c r="N609" i="23" s="1"/>
  <c r="O609" i="23" s="1"/>
  <c r="N610" i="23" s="1"/>
  <c r="O610" i="23" s="1"/>
  <c r="N611" i="23" s="1"/>
  <c r="O611" i="23" s="1"/>
  <c r="N612" i="23" s="1"/>
  <c r="O612" i="23" s="1"/>
  <c r="N613" i="23" s="1"/>
  <c r="O613" i="23" s="1"/>
  <c r="N614" i="23" s="1"/>
  <c r="O614" i="23" s="1"/>
  <c r="N615" i="23" l="1"/>
  <c r="O615" i="23" s="1"/>
  <c r="N616" i="23" s="1"/>
  <c r="O616" i="23" s="1"/>
  <c r="N617" i="23" s="1"/>
  <c r="O617" i="23" s="1"/>
  <c r="N618" i="23" l="1"/>
  <c r="O618" i="23" s="1"/>
  <c r="N619" i="23" l="1"/>
  <c r="O619" i="23" s="1"/>
  <c r="N620" i="23" l="1"/>
  <c r="O620" i="23" s="1"/>
  <c r="N621" i="23" l="1"/>
  <c r="O621" i="23" s="1"/>
  <c r="N622" i="23" l="1"/>
  <c r="O622" i="23" s="1"/>
  <c r="N623" i="23" l="1"/>
  <c r="O623" i="23" s="1"/>
  <c r="N624" i="23" s="1"/>
  <c r="O624" i="23" s="1"/>
  <c r="N625" i="23" l="1"/>
  <c r="O625" i="23" s="1"/>
  <c r="N626" i="23" s="1"/>
  <c r="O626" i="23" s="1"/>
  <c r="N627" i="23" s="1"/>
  <c r="O627" i="23" s="1"/>
  <c r="N628" i="23" s="1"/>
  <c r="O628" i="23" s="1"/>
  <c r="N629" i="23" l="1"/>
  <c r="O629" i="23" s="1"/>
  <c r="N630" i="23" s="1"/>
  <c r="O630" i="23" s="1"/>
  <c r="N631" i="23" l="1"/>
  <c r="O631" i="23" s="1"/>
  <c r="N632" i="23" s="1"/>
  <c r="O632" i="23" s="1"/>
  <c r="N633" i="23" s="1"/>
  <c r="O633" i="23" s="1"/>
  <c r="N634" i="23" s="1"/>
  <c r="O634" i="23" s="1"/>
  <c r="N635" i="23" s="1"/>
  <c r="O635" i="23" s="1"/>
  <c r="N636" i="23" l="1"/>
  <c r="O636" i="23" s="1"/>
  <c r="N637" i="23" s="1"/>
  <c r="O637" i="23" s="1"/>
  <c r="N638" i="23" l="1"/>
  <c r="O638" i="23" s="1"/>
  <c r="N639" i="23" l="1"/>
  <c r="O639" i="23" s="1"/>
  <c r="N640" i="23" s="1"/>
  <c r="O640" i="23" s="1"/>
  <c r="N641" i="23" l="1"/>
  <c r="O641" i="23" s="1"/>
  <c r="N642" i="23" s="1"/>
  <c r="O642" i="23" s="1"/>
  <c r="N643" i="23" s="1"/>
  <c r="O643" i="23" s="1"/>
  <c r="N644" i="23" s="1"/>
  <c r="O644" i="23" s="1"/>
  <c r="N645" i="23" l="1"/>
  <c r="O645" i="23" s="1"/>
  <c r="N646" i="23" s="1"/>
  <c r="O646" i="23" s="1"/>
  <c r="N647" i="23" s="1"/>
  <c r="O647" i="23" s="1"/>
  <c r="N648" i="23" s="1"/>
  <c r="O648" i="23" s="1"/>
  <c r="N649" i="23" l="1"/>
  <c r="O649" i="23" s="1"/>
  <c r="N650" i="23" s="1"/>
  <c r="O650" i="23" s="1"/>
  <c r="N651" i="23" s="1"/>
  <c r="O651" i="23" s="1"/>
  <c r="N652" i="23" s="1"/>
  <c r="O652" i="23" s="1"/>
  <c r="N653" i="23" s="1"/>
  <c r="O653" i="23" s="1"/>
  <c r="N654" i="23" l="1"/>
  <c r="O654" i="23" s="1"/>
  <c r="N655" i="23" l="1"/>
  <c r="O655" i="23" s="1"/>
  <c r="N656" i="23" s="1"/>
  <c r="O656" i="23" s="1"/>
  <c r="N657" i="23" l="1"/>
  <c r="O657" i="23" s="1"/>
  <c r="N658" i="23" s="1"/>
  <c r="O658" i="23" s="1"/>
  <c r="N659" i="23" l="1"/>
  <c r="O659" i="23" s="1"/>
  <c r="N660" i="23" s="1"/>
  <c r="O660" i="23" s="1"/>
  <c r="N661" i="23" s="1"/>
  <c r="O661" i="23" s="1"/>
  <c r="N662" i="23" s="1"/>
  <c r="O662" i="23" s="1"/>
  <c r="N663" i="23" l="1"/>
  <c r="O663" i="23" s="1"/>
  <c r="N664" i="23" s="1"/>
  <c r="O664" i="23" s="1"/>
  <c r="N665" i="23" l="1"/>
  <c r="O665" i="23" s="1"/>
  <c r="N666" i="23" s="1"/>
  <c r="O666" i="23" s="1"/>
  <c r="N667" i="23" l="1"/>
  <c r="O667" i="23" s="1"/>
  <c r="N668" i="23" s="1"/>
  <c r="O668" i="23" s="1"/>
  <c r="N669" i="23" l="1"/>
  <c r="O669" i="23" s="1"/>
  <c r="N670" i="23" l="1"/>
  <c r="O670" i="23" s="1"/>
  <c r="N671" i="23" s="1"/>
  <c r="O671" i="23" s="1"/>
  <c r="N672" i="23" l="1"/>
  <c r="O672" i="23" s="1"/>
  <c r="N673" i="23" l="1"/>
  <c r="O673" i="23" s="1"/>
  <c r="N674" i="23" s="1"/>
  <c r="O674" i="23" s="1"/>
  <c r="N675" i="23" s="1"/>
  <c r="O675" i="23" s="1"/>
  <c r="N676" i="23" s="1"/>
  <c r="O676" i="23" s="1"/>
  <c r="N677" i="23" s="1"/>
  <c r="O677" i="23" s="1"/>
  <c r="N678" i="23" s="1"/>
  <c r="O678" i="23" s="1"/>
  <c r="N679" i="23" l="1"/>
  <c r="O679" i="23" s="1"/>
  <c r="N680" i="23" s="1"/>
  <c r="O680" i="23" s="1"/>
  <c r="N681" i="23" s="1"/>
  <c r="O681" i="23" s="1"/>
  <c r="N682" i="23" l="1"/>
  <c r="O682" i="23" s="1"/>
  <c r="N683" i="23" l="1"/>
  <c r="O683" i="23" s="1"/>
  <c r="N684" i="23" s="1"/>
  <c r="O684" i="23" s="1"/>
  <c r="N685" i="23" s="1"/>
  <c r="O685" i="23" s="1"/>
  <c r="N686" i="23" s="1"/>
  <c r="O686" i="23" s="1"/>
  <c r="N687" i="23" s="1"/>
  <c r="O687" i="23" s="1"/>
  <c r="N688" i="23" s="1"/>
  <c r="O688" i="23" s="1"/>
  <c r="N689" i="23" l="1"/>
  <c r="O689" i="23" s="1"/>
  <c r="N690" i="23" l="1"/>
  <c r="O690" i="23" s="1"/>
  <c r="N691" i="23" s="1"/>
  <c r="O691" i="23" s="1"/>
  <c r="N692" i="23" s="1"/>
  <c r="O692" i="23" s="1"/>
  <c r="N693" i="23" s="1"/>
  <c r="O693" i="23" s="1"/>
  <c r="N694" i="23" s="1"/>
  <c r="O694" i="23" s="1"/>
  <c r="N695" i="23" l="1"/>
  <c r="O695" i="23" s="1"/>
  <c r="N696" i="23" s="1"/>
  <c r="O696" i="23" s="1"/>
  <c r="N697" i="23" l="1"/>
  <c r="O697" i="23" s="1"/>
  <c r="N698" i="23" s="1"/>
  <c r="O698" i="23" s="1"/>
  <c r="N699" i="23" s="1"/>
  <c r="O699" i="23" s="1"/>
  <c r="N700" i="23" s="1"/>
  <c r="O700" i="23" s="1"/>
  <c r="N701" i="23" s="1"/>
  <c r="O701" i="23" s="1"/>
  <c r="N702" i="23" s="1"/>
  <c r="O702" i="23" s="1"/>
  <c r="N703" i="23" s="1"/>
  <c r="O703" i="23" s="1"/>
  <c r="N704" i="23" s="1"/>
  <c r="O704" i="23" s="1"/>
  <c r="N705" i="23" l="1"/>
  <c r="O705" i="23" s="1"/>
  <c r="N706" i="23" s="1"/>
  <c r="O706" i="23" s="1"/>
  <c r="N707" i="23" l="1"/>
  <c r="O707" i="23" s="1"/>
  <c r="N708" i="23" s="1"/>
  <c r="O708" i="23" s="1"/>
  <c r="N709" i="23" s="1"/>
  <c r="O709" i="23" s="1"/>
  <c r="N710" i="23" l="1"/>
  <c r="O710" i="23" s="1"/>
  <c r="N711" i="23" l="1"/>
  <c r="O711" i="23" s="1"/>
  <c r="N712" i="23" s="1"/>
  <c r="O712" i="23" s="1"/>
  <c r="N713" i="23" l="1"/>
  <c r="O713" i="23" s="1"/>
  <c r="N714" i="23" l="1"/>
  <c r="O714" i="23" s="1"/>
  <c r="N715" i="23" l="1"/>
  <c r="O715" i="23" s="1"/>
  <c r="N716" i="23" s="1"/>
  <c r="O716" i="23" s="1"/>
  <c r="N717" i="23" l="1"/>
  <c r="O717" i="23" s="1"/>
  <c r="N718" i="23" s="1"/>
  <c r="O718" i="23" s="1"/>
  <c r="N719" i="23" s="1"/>
  <c r="O719" i="23" s="1"/>
  <c r="N720" i="23" s="1"/>
  <c r="O720" i="23" s="1"/>
  <c r="N721" i="23" s="1"/>
  <c r="O721" i="23" s="1"/>
  <c r="N722" i="23" l="1"/>
  <c r="O722" i="23" s="1"/>
  <c r="N723" i="23" s="1"/>
  <c r="O723" i="23" s="1"/>
  <c r="N724" i="23" s="1"/>
  <c r="O724" i="23" s="1"/>
  <c r="N725" i="23" l="1"/>
  <c r="O725" i="23" s="1"/>
  <c r="N726" i="23" s="1"/>
  <c r="O726" i="23" s="1"/>
  <c r="N727" i="23" l="1"/>
  <c r="O727" i="23" s="1"/>
  <c r="N728" i="23" s="1"/>
  <c r="O728" i="23" s="1"/>
  <c r="N729" i="23" l="1"/>
  <c r="O729" i="23" s="1"/>
  <c r="N730" i="23" s="1"/>
  <c r="O730" i="23" s="1"/>
  <c r="N731" i="23" s="1"/>
  <c r="O731" i="23" s="1"/>
  <c r="N732" i="23" s="1"/>
  <c r="O732" i="23" s="1"/>
  <c r="N733" i="23" l="1"/>
  <c r="O733" i="23" s="1"/>
  <c r="N734" i="23" l="1"/>
  <c r="O734" i="23" s="1"/>
  <c r="N735" i="23" l="1"/>
  <c r="O735" i="23" s="1"/>
  <c r="N736" i="23" s="1"/>
  <c r="O736" i="23" s="1"/>
  <c r="N737" i="23" s="1"/>
  <c r="O737" i="23" s="1"/>
  <c r="N738" i="23" s="1"/>
  <c r="O738" i="23" s="1"/>
  <c r="N739" i="23" s="1"/>
  <c r="O739" i="23" s="1"/>
  <c r="N740" i="23" l="1"/>
  <c r="O740" i="23" s="1"/>
  <c r="N741" i="23" l="1"/>
  <c r="O741" i="23" s="1"/>
  <c r="N742" i="23" l="1"/>
  <c r="O742" i="23" s="1"/>
  <c r="N743" i="23" s="1"/>
  <c r="O743" i="23" s="1"/>
  <c r="N744" i="23" l="1"/>
  <c r="O744" i="23" s="1"/>
  <c r="N745" i="23" l="1"/>
  <c r="O745" i="23" s="1"/>
  <c r="N746" i="23" l="1"/>
  <c r="O746" i="23" s="1"/>
  <c r="N747" i="23" s="1"/>
  <c r="O747" i="23" s="1"/>
  <c r="N748" i="23" s="1"/>
  <c r="O748" i="23" s="1"/>
  <c r="N749" i="23" s="1"/>
  <c r="O749" i="23" s="1"/>
  <c r="N750" i="23" l="1"/>
  <c r="O750" i="23" s="1"/>
  <c r="N751" i="23" s="1"/>
  <c r="O751" i="23" s="1"/>
  <c r="N752" i="23" s="1"/>
  <c r="O752" i="23" s="1"/>
  <c r="N753" i="23" s="1"/>
  <c r="O753" i="23" s="1"/>
  <c r="N754" i="23" s="1"/>
  <c r="O754" i="23" s="1"/>
  <c r="N755" i="23" s="1"/>
  <c r="O755" i="23" s="1"/>
  <c r="N756" i="23" l="1"/>
  <c r="O756" i="23" s="1"/>
  <c r="N757" i="23" s="1"/>
  <c r="O757" i="23" s="1"/>
  <c r="N758" i="23" l="1"/>
  <c r="O758" i="23" s="1"/>
  <c r="N759" i="23" s="1"/>
  <c r="O759" i="23" s="1"/>
  <c r="N760" i="23" s="1"/>
  <c r="O760" i="23" s="1"/>
  <c r="N761" i="23" l="1"/>
  <c r="O761" i="23" s="1"/>
  <c r="N762" i="23" s="1"/>
  <c r="O762" i="23" s="1"/>
  <c r="N763" i="23" s="1"/>
  <c r="O763" i="23" s="1"/>
  <c r="N764" i="23" s="1"/>
  <c r="O764" i="23" s="1"/>
  <c r="N765" i="23" s="1"/>
  <c r="O765" i="23" s="1"/>
  <c r="N766" i="23" s="1"/>
  <c r="O766" i="23" s="1"/>
  <c r="N767" i="23" l="1"/>
  <c r="O767" i="23" s="1"/>
  <c r="N768" i="23" s="1"/>
  <c r="O768" i="23" s="1"/>
  <c r="N769" i="23" s="1"/>
  <c r="O769" i="23" s="1"/>
  <c r="N770" i="23" s="1"/>
  <c r="O770" i="23" s="1"/>
  <c r="N771" i="23" s="1"/>
  <c r="O771" i="23" s="1"/>
  <c r="N772" i="23" s="1"/>
  <c r="O772" i="23" s="1"/>
  <c r="N773" i="23" s="1"/>
  <c r="O773" i="23" s="1"/>
  <c r="N774" i="23" s="1"/>
  <c r="O774" i="23" s="1"/>
  <c r="N775" i="23" l="1"/>
  <c r="O775" i="23" s="1"/>
  <c r="N776" i="23" s="1"/>
  <c r="O776" i="23" s="1"/>
  <c r="N777" i="23" s="1"/>
  <c r="O777" i="23" s="1"/>
  <c r="N778" i="23" l="1"/>
  <c r="O778" i="23" s="1"/>
  <c r="N779" i="23" s="1"/>
  <c r="O779" i="23" s="1"/>
  <c r="N780" i="23" l="1"/>
  <c r="O780" i="23" s="1"/>
  <c r="N781" i="23" s="1"/>
  <c r="O781" i="23" s="1"/>
  <c r="N782" i="23" l="1"/>
  <c r="O782" i="23" s="1"/>
  <c r="N783" i="23" l="1"/>
  <c r="O783" i="23" s="1"/>
  <c r="N784" i="23" l="1"/>
  <c r="O784" i="23" s="1"/>
  <c r="N785" i="23" l="1"/>
  <c r="O785" i="23" s="1"/>
  <c r="N786" i="23" l="1"/>
  <c r="O786" i="23" s="1"/>
  <c r="N787" i="23" l="1"/>
  <c r="O787" i="23" s="1"/>
  <c r="N788" i="23" l="1"/>
  <c r="O788" i="23" s="1"/>
  <c r="N789" i="23" s="1"/>
  <c r="O789" i="23" s="1"/>
  <c r="N790" i="23" s="1"/>
  <c r="O790" i="23" s="1"/>
  <c r="N791" i="23" s="1"/>
  <c r="O791" i="23" s="1"/>
  <c r="N792" i="23" s="1"/>
  <c r="O792" i="23" s="1"/>
  <c r="N793" i="23" s="1"/>
  <c r="O793" i="23" s="1"/>
  <c r="N794" i="23" l="1"/>
  <c r="O794" i="23" s="1"/>
  <c r="N795" i="23" l="1"/>
  <c r="O795" i="23" s="1"/>
  <c r="N796" i="23" s="1"/>
  <c r="O796" i="23" s="1"/>
  <c r="N797" i="23" l="1"/>
  <c r="O797" i="23" s="1"/>
  <c r="N798" i="23" l="1"/>
  <c r="O798" i="23" s="1"/>
  <c r="N799" i="23" l="1"/>
  <c r="O799" i="23" s="1"/>
  <c r="N800" i="23" s="1"/>
  <c r="O800" i="23" s="1"/>
  <c r="N801" i="23" l="1"/>
  <c r="O801" i="23" s="1"/>
  <c r="N802" i="23" s="1"/>
  <c r="O802" i="23" s="1"/>
  <c r="N803" i="23" l="1"/>
  <c r="O803" i="23" s="1"/>
  <c r="N804" i="23" s="1"/>
  <c r="O804" i="23" s="1"/>
  <c r="N805" i="23" s="1"/>
  <c r="O805" i="23" s="1"/>
  <c r="N806" i="23" s="1"/>
  <c r="O806" i="23" s="1"/>
  <c r="N807" i="23" s="1"/>
  <c r="O807" i="23" s="1"/>
  <c r="N808" i="23" s="1"/>
  <c r="O808" i="23" s="1"/>
  <c r="N809" i="23" l="1"/>
  <c r="O809" i="23" s="1"/>
  <c r="N810" i="23" l="1"/>
  <c r="O810" i="23" s="1"/>
  <c r="N811" i="23" s="1"/>
  <c r="O811" i="23" s="1"/>
  <c r="N812" i="23" s="1"/>
  <c r="O812" i="23" s="1"/>
  <c r="N813" i="23" s="1"/>
  <c r="O813" i="23" s="1"/>
  <c r="N814" i="23" l="1"/>
  <c r="O814" i="23" s="1"/>
  <c r="N815" i="23" l="1"/>
  <c r="O815" i="23" s="1"/>
  <c r="N816" i="23" s="1"/>
  <c r="O816" i="23" s="1"/>
  <c r="N817" i="23" l="1"/>
  <c r="O817" i="23" s="1"/>
  <c r="N818" i="23" l="1"/>
  <c r="O818" i="23" s="1"/>
  <c r="N819" i="23" l="1"/>
  <c r="O819" i="23" s="1"/>
  <c r="N820" i="23" s="1"/>
  <c r="O820" i="23" s="1"/>
  <c r="N821" i="23" s="1"/>
  <c r="O821" i="23" s="1"/>
  <c r="N822" i="23" l="1"/>
  <c r="O822" i="23" s="1"/>
  <c r="N823" i="23" s="1"/>
  <c r="O823" i="23" s="1"/>
  <c r="N824" i="23" s="1"/>
  <c r="O824" i="23" s="1"/>
  <c r="N825" i="23" l="1"/>
  <c r="O825" i="23" s="1"/>
  <c r="N826" i="23" l="1"/>
  <c r="O826" i="23" s="1"/>
  <c r="N827" i="23" l="1"/>
  <c r="O827" i="23" s="1"/>
  <c r="N828" i="23" s="1"/>
  <c r="O828" i="23" s="1"/>
  <c r="N829" i="23" s="1"/>
  <c r="O829" i="23" s="1"/>
  <c r="N830" i="23" l="1"/>
  <c r="O830" i="23" s="1"/>
  <c r="N831" i="23" l="1"/>
  <c r="O831" i="23" s="1"/>
  <c r="N832" i="23" s="1"/>
  <c r="O832" i="23" s="1"/>
  <c r="N833" i="23" l="1"/>
  <c r="O833" i="23" s="1"/>
  <c r="N834" i="23" l="1"/>
  <c r="O834" i="23" s="1"/>
  <c r="N835" i="23" l="1"/>
  <c r="O835" i="23" s="1"/>
  <c r="N836" i="23" s="1"/>
  <c r="O836" i="23" s="1"/>
  <c r="N837" i="23" s="1"/>
  <c r="O837" i="23" s="1"/>
  <c r="N838" i="23" s="1"/>
  <c r="O838" i="23" s="1"/>
  <c r="N839" i="23" l="1"/>
  <c r="O839" i="23" s="1"/>
  <c r="N840" i="23" l="1"/>
  <c r="O840" i="23" s="1"/>
  <c r="N841" i="23" l="1"/>
  <c r="O841" i="23" s="1"/>
  <c r="N842" i="23" l="1"/>
  <c r="O842" i="23" s="1"/>
  <c r="N843" i="23" l="1"/>
  <c r="O843" i="23" s="1"/>
  <c r="N844" i="23" l="1"/>
  <c r="O844" i="23" s="1"/>
  <c r="N845" i="23" l="1"/>
  <c r="O845" i="23" s="1"/>
  <c r="N846" i="23" l="1"/>
  <c r="O846" i="23" s="1"/>
  <c r="N847" i="23" l="1"/>
  <c r="O847" i="23" s="1"/>
  <c r="N848" i="23" l="1"/>
  <c r="O848" i="23" s="1"/>
  <c r="N849" i="23" s="1"/>
  <c r="O849" i="23" s="1"/>
  <c r="N850" i="23" l="1"/>
  <c r="O850" i="23" s="1"/>
  <c r="N851" i="23" s="1"/>
  <c r="O851" i="23" s="1"/>
  <c r="N852" i="23" l="1"/>
  <c r="O852" i="23" s="1"/>
  <c r="N853" i="23" s="1"/>
  <c r="O853" i="23" s="1"/>
  <c r="N854" i="23" l="1"/>
  <c r="O854" i="23" s="1"/>
  <c r="N855" i="23" l="1"/>
  <c r="O855" i="23" s="1"/>
  <c r="N856" i="23" l="1"/>
  <c r="O856" i="23" s="1"/>
  <c r="N857" i="23" l="1"/>
  <c r="O857" i="23" s="1"/>
  <c r="N858" i="23" l="1"/>
  <c r="O858" i="23" s="1"/>
  <c r="N859" i="23" l="1"/>
  <c r="O859" i="23" s="1"/>
  <c r="N860" i="23" l="1"/>
  <c r="O860" i="23" s="1"/>
  <c r="N861" i="23" s="1"/>
  <c r="O861" i="23" s="1"/>
  <c r="N862" i="23" l="1"/>
  <c r="O862" i="23" s="1"/>
  <c r="N863" i="23" l="1"/>
  <c r="O863" i="23" s="1"/>
  <c r="N864" i="23" s="1"/>
  <c r="O864" i="23" s="1"/>
  <c r="N865" i="23" s="1"/>
  <c r="O865" i="23" s="1"/>
  <c r="N866" i="23" l="1"/>
  <c r="O866" i="23" s="1"/>
  <c r="N867" i="23" l="1"/>
  <c r="O867" i="23" s="1"/>
  <c r="N868" i="23" l="1"/>
  <c r="O868" i="23" s="1"/>
  <c r="N869" i="23" s="1"/>
  <c r="O869" i="23" s="1"/>
  <c r="N870" i="23" l="1"/>
  <c r="O870" i="23" s="1"/>
  <c r="N871" i="23" s="1"/>
  <c r="O871" i="23" s="1"/>
  <c r="N872" i="23" l="1"/>
  <c r="O872" i="23" s="1"/>
  <c r="N873" i="23" l="1"/>
  <c r="O873" i="23" s="1"/>
  <c r="N874" i="23" l="1"/>
  <c r="O874" i="23" s="1"/>
  <c r="N875" i="23" s="1"/>
  <c r="O875" i="23" s="1"/>
  <c r="N876" i="23" s="1"/>
  <c r="O876" i="23" s="1"/>
  <c r="N877" i="23" l="1"/>
  <c r="O877" i="23" s="1"/>
  <c r="N878" i="23" s="1"/>
  <c r="O878" i="23" s="1"/>
  <c r="N879" i="23" s="1"/>
  <c r="O879" i="23" s="1"/>
  <c r="N880" i="23" l="1"/>
  <c r="O880" i="23" s="1"/>
  <c r="N881" i="23" s="1"/>
  <c r="O881" i="23" s="1"/>
  <c r="N882" i="23" s="1"/>
  <c r="O882" i="23" s="1"/>
  <c r="N883" i="23" s="1"/>
  <c r="O883" i="23" s="1"/>
  <c r="N884" i="23" l="1"/>
  <c r="O884" i="23" s="1"/>
  <c r="N885" i="23" s="1"/>
  <c r="O885" i="23" s="1"/>
  <c r="N886" i="23" l="1"/>
  <c r="O886" i="23" s="1"/>
  <c r="N887" i="23" s="1"/>
  <c r="O887" i="23" s="1"/>
  <c r="N888" i="23" l="1"/>
  <c r="O888" i="23" s="1"/>
  <c r="N889" i="23" l="1"/>
  <c r="O889" i="23" s="1"/>
  <c r="N890" i="23" l="1"/>
  <c r="O890" i="23" s="1"/>
  <c r="N891" i="23" s="1"/>
  <c r="O891" i="23" s="1"/>
  <c r="N892" i="23" l="1"/>
  <c r="O892" i="23" s="1"/>
  <c r="N893" i="23" l="1"/>
  <c r="O893" i="23" s="1"/>
  <c r="N894" i="23" l="1"/>
  <c r="O894" i="23" s="1"/>
  <c r="N895" i="23" s="1"/>
  <c r="O895" i="23" s="1"/>
  <c r="N896" i="23" l="1"/>
  <c r="O896" i="23" s="1"/>
  <c r="N897" i="23" s="1"/>
  <c r="O897" i="23" s="1"/>
  <c r="N898" i="23" l="1"/>
  <c r="O898" i="23" s="1"/>
  <c r="N899" i="23" l="1"/>
  <c r="O899" i="23" s="1"/>
  <c r="N900" i="23" l="1"/>
  <c r="O900" i="23" s="1"/>
  <c r="N901" i="23" s="1"/>
  <c r="O901" i="23" s="1"/>
  <c r="N902" i="23" l="1"/>
  <c r="O902" i="23" s="1"/>
  <c r="N903" i="23" s="1"/>
  <c r="O903" i="23" s="1"/>
  <c r="N904" i="23" l="1"/>
  <c r="O904" i="23" s="1"/>
  <c r="N905" i="23" l="1"/>
  <c r="O905" i="23" s="1"/>
  <c r="N906" i="23" l="1"/>
  <c r="O906" i="23" s="1"/>
  <c r="N907" i="23" s="1"/>
  <c r="O907" i="23" s="1"/>
  <c r="N908" i="23" l="1"/>
  <c r="O908" i="23" s="1"/>
  <c r="N909" i="23" s="1"/>
  <c r="O909" i="23" s="1"/>
  <c r="N910" i="23" l="1"/>
  <c r="O910" i="23" s="1"/>
  <c r="N911" i="23" s="1"/>
  <c r="O911" i="23" s="1"/>
  <c r="N912" i="23" l="1"/>
  <c r="O912" i="23" s="1"/>
  <c r="N913" i="23" s="1"/>
  <c r="O913" i="23" s="1"/>
  <c r="N914" i="23" s="1"/>
  <c r="O914" i="23" s="1"/>
  <c r="N915" i="23" s="1"/>
  <c r="O915" i="23" s="1"/>
  <c r="N916" i="23" s="1"/>
  <c r="O916" i="23" s="1"/>
  <c r="N917" i="23" l="1"/>
  <c r="O917" i="23" s="1"/>
  <c r="N918" i="23" s="1"/>
  <c r="O918" i="23" s="1"/>
  <c r="N919" i="23" s="1"/>
  <c r="O919" i="23" s="1"/>
  <c r="N920" i="23" s="1"/>
  <c r="O920" i="23" s="1"/>
  <c r="N921" i="23" s="1"/>
  <c r="O921" i="23" s="1"/>
  <c r="N922" i="23" s="1"/>
  <c r="O922" i="23" s="1"/>
  <c r="N923" i="23" s="1"/>
  <c r="O923" i="23" s="1"/>
  <c r="N924" i="23" s="1"/>
  <c r="O924" i="23" s="1"/>
  <c r="N925" i="23" s="1"/>
  <c r="O925" i="23" s="1"/>
  <c r="N926" i="23" s="1"/>
  <c r="O926" i="23" s="1"/>
  <c r="N927" i="23" s="1"/>
  <c r="O927" i="23" s="1"/>
  <c r="N928" i="23" s="1"/>
  <c r="O928" i="23" s="1"/>
  <c r="N929" i="23" s="1"/>
  <c r="O929" i="23" s="1"/>
  <c r="N930" i="23" s="1"/>
  <c r="O930" i="23" s="1"/>
  <c r="N931" i="23" s="1"/>
  <c r="O931" i="23" s="1"/>
  <c r="N932" i="23" l="1"/>
  <c r="O932" i="23" s="1"/>
  <c r="N933" i="23" s="1"/>
  <c r="O933" i="23" s="1"/>
  <c r="N934" i="23" s="1"/>
  <c r="O934" i="23" s="1"/>
  <c r="N935" i="23" s="1"/>
  <c r="O935" i="23" s="1"/>
  <c r="N936" i="23" s="1"/>
  <c r="O936" i="23" s="1"/>
  <c r="N937" i="23" l="1"/>
  <c r="O937" i="23" s="1"/>
  <c r="N938" i="23" l="1"/>
  <c r="O938" i="23" s="1"/>
  <c r="N939" i="23" s="1"/>
  <c r="O939" i="23" s="1"/>
  <c r="N940" i="23" l="1"/>
  <c r="O940" i="23" s="1"/>
  <c r="N941" i="23" s="1"/>
  <c r="O941" i="23" s="1"/>
  <c r="N942" i="23" s="1"/>
  <c r="O942" i="23" s="1"/>
  <c r="N943" i="23" s="1"/>
  <c r="O943" i="23" s="1"/>
  <c r="N944" i="23" l="1"/>
  <c r="O944" i="23" s="1"/>
  <c r="N945" i="23" s="1"/>
  <c r="O945" i="23" s="1"/>
  <c r="N946" i="23" s="1"/>
  <c r="O946" i="23" s="1"/>
  <c r="N947" i="23" s="1"/>
  <c r="O947" i="23" s="1"/>
  <c r="N948" i="23" s="1"/>
  <c r="O948" i="23" s="1"/>
  <c r="N949" i="23" s="1"/>
  <c r="O949" i="23" s="1"/>
  <c r="N950" i="23" s="1"/>
  <c r="O950" i="23" s="1"/>
  <c r="N951" i="23" s="1"/>
  <c r="O951" i="23" s="1"/>
  <c r="N952" i="23" s="1"/>
  <c r="O952" i="23" s="1"/>
  <c r="N953" i="23" l="1"/>
  <c r="O953" i="23" s="1"/>
  <c r="N954" i="23" s="1"/>
  <c r="O954" i="23" s="1"/>
  <c r="N955" i="23" s="1"/>
  <c r="O955" i="23" s="1"/>
  <c r="N956" i="23" s="1"/>
  <c r="O956" i="23" s="1"/>
  <c r="N957" i="23" s="1"/>
  <c r="O957" i="23" s="1"/>
  <c r="N958" i="23" l="1"/>
  <c r="O958" i="23" s="1"/>
  <c r="N959" i="23" l="1"/>
  <c r="O959" i="23" s="1"/>
  <c r="N960" i="23" l="1"/>
  <c r="O960" i="23" s="1"/>
  <c r="N961" i="23" l="1"/>
  <c r="O961" i="23" s="1"/>
  <c r="N962" i="23" s="1"/>
  <c r="O962" i="23" s="1"/>
  <c r="N963" i="23" s="1"/>
  <c r="O963" i="23" s="1"/>
  <c r="N964" i="23" s="1"/>
  <c r="O964" i="23" s="1"/>
  <c r="N965" i="23" s="1"/>
  <c r="O965" i="23" s="1"/>
  <c r="N966" i="23" l="1"/>
  <c r="O966" i="23" s="1"/>
  <c r="N967" i="23" s="1"/>
  <c r="O967" i="23" s="1"/>
  <c r="N968" i="23" l="1"/>
  <c r="O968" i="23" s="1"/>
  <c r="N969" i="23" l="1"/>
  <c r="O969" i="23" s="1"/>
  <c r="N970" i="23" s="1"/>
  <c r="O970" i="23" s="1"/>
  <c r="N971" i="23" l="1"/>
  <c r="O971" i="23" s="1"/>
  <c r="N972" i="23" l="1"/>
  <c r="O972" i="23" s="1"/>
  <c r="N973" i="23" s="1"/>
  <c r="O973" i="23" s="1"/>
  <c r="N974" i="23" s="1"/>
  <c r="O974" i="23" s="1"/>
  <c r="N975" i="23" s="1"/>
  <c r="O975" i="23" s="1"/>
  <c r="N976" i="23" l="1"/>
  <c r="O976" i="23" s="1"/>
  <c r="N977" i="23" s="1"/>
  <c r="O977" i="23" s="1"/>
  <c r="N978" i="23" l="1"/>
  <c r="O978" i="23" s="1"/>
  <c r="N979" i="23" s="1"/>
  <c r="O979" i="23" s="1"/>
  <c r="N980" i="23" s="1"/>
  <c r="O980" i="23" s="1"/>
  <c r="N981" i="23" l="1"/>
  <c r="O981" i="23" s="1"/>
  <c r="N982" i="23" s="1"/>
  <c r="O982" i="23" s="1"/>
  <c r="N983" i="23" l="1"/>
  <c r="O983" i="23" s="1"/>
  <c r="N984" i="23" s="1"/>
  <c r="O984" i="23" s="1"/>
  <c r="N985" i="23" l="1"/>
  <c r="O985" i="23" s="1"/>
  <c r="N986" i="23" s="1"/>
  <c r="O986" i="23" s="1"/>
  <c r="N987" i="23" s="1"/>
  <c r="O987" i="23" s="1"/>
  <c r="N988" i="23" s="1"/>
  <c r="O988" i="23" s="1"/>
  <c r="N989" i="23" l="1"/>
  <c r="O989" i="23" s="1"/>
  <c r="N990" i="23" s="1"/>
  <c r="O990" i="23" s="1"/>
  <c r="N991" i="23" s="1"/>
  <c r="O991" i="23" s="1"/>
  <c r="N992" i="23" l="1"/>
  <c r="O992" i="23" s="1"/>
  <c r="N993" i="23" l="1"/>
  <c r="O993" i="23" s="1"/>
  <c r="N994" i="23" l="1"/>
  <c r="O994" i="23" s="1"/>
  <c r="N995" i="23" s="1"/>
  <c r="O995" i="23" s="1"/>
  <c r="N996" i="23" s="1"/>
  <c r="O996" i="23" s="1"/>
  <c r="N997" i="23" s="1"/>
  <c r="O997" i="23" s="1"/>
  <c r="N998" i="23" l="1"/>
  <c r="O998" i="23" s="1"/>
  <c r="N999" i="23" s="1"/>
  <c r="O999" i="23" s="1"/>
  <c r="N1000" i="23" l="1"/>
  <c r="O1000" i="23" s="1"/>
</calcChain>
</file>

<file path=xl/sharedStrings.xml><?xml version="1.0" encoding="utf-8"?>
<sst xmlns="http://schemas.openxmlformats.org/spreadsheetml/2006/main" count="742" uniqueCount="381">
  <si>
    <t xml:space="preserve">MODALITES </t>
  </si>
  <si>
    <t>Libellé</t>
  </si>
  <si>
    <t>Format de l'information</t>
  </si>
  <si>
    <t>Définition</t>
  </si>
  <si>
    <t>Fréquence de collecte</t>
  </si>
  <si>
    <t>Nombre</t>
  </si>
  <si>
    <t>Redevances d'accès</t>
  </si>
  <si>
    <t>Redevances de réservation</t>
  </si>
  <si>
    <t>Redevances de circulation</t>
  </si>
  <si>
    <t>Redevances de circulation électrique</t>
  </si>
  <si>
    <t>Redevances quai</t>
  </si>
  <si>
    <t>Liste des origines-destinations</t>
  </si>
  <si>
    <t>Ligne</t>
  </si>
  <si>
    <t>k€</t>
  </si>
  <si>
    <t xml:space="preserve">k€ </t>
  </si>
  <si>
    <t>INFORMATIONS SUR L'ENTREPRISE</t>
  </si>
  <si>
    <t>Nom de l'entreprise/ Dénomination sociale</t>
  </si>
  <si>
    <t>N° SIREN de l'entreprise</t>
  </si>
  <si>
    <t>Nom du groupe / Dénomination sociale du groupe, le cas échéant</t>
  </si>
  <si>
    <t>Téléphone</t>
  </si>
  <si>
    <t>Courriel</t>
  </si>
  <si>
    <t>INFORMATIONS SUR L'UTILISATION DE L'INFRASTRUCTURE</t>
  </si>
  <si>
    <t>- Trafic -</t>
  </si>
  <si>
    <t>INFORMATIONS SUR LA CONSISTANCE ET LES CARACTERISTIQUES DE L'OFFRE DE TRANSPORT</t>
  </si>
  <si>
    <t>Origine</t>
  </si>
  <si>
    <t>Destination</t>
  </si>
  <si>
    <t>Minutes</t>
  </si>
  <si>
    <t>0 (départ)</t>
  </si>
  <si>
    <t>…</t>
  </si>
  <si>
    <t>n° de ligne</t>
  </si>
  <si>
    <t>km</t>
  </si>
  <si>
    <t>INFORMATIONS SUR LA FREQUENTATION DES SERVICES</t>
  </si>
  <si>
    <t>Passagers</t>
  </si>
  <si>
    <t>Passager.km</t>
  </si>
  <si>
    <t>Ligne internationale? (Oui/Non)</t>
  </si>
  <si>
    <t>Ligne grande vitesse? (Oui/Non)</t>
  </si>
  <si>
    <t>INFORMATIONS SUR LES RESULTATS ECONOMIQUES ET FINANCIERS</t>
  </si>
  <si>
    <t>TOTAL</t>
  </si>
  <si>
    <t>En provenance de l'Etat</t>
  </si>
  <si>
    <t>Voyageurs concernés par des arrivées retardées</t>
  </si>
  <si>
    <t>Contributions (hors compensations)</t>
  </si>
  <si>
    <t>Recettes directes du trafic</t>
  </si>
  <si>
    <t>Compensations tarifaires</t>
  </si>
  <si>
    <t xml:space="preserve">Autres recettes </t>
  </si>
  <si>
    <t>Chiffre d'affaires</t>
  </si>
  <si>
    <t>Autres produits d'exploitation</t>
  </si>
  <si>
    <t>Total des Produits</t>
  </si>
  <si>
    <t>(1)</t>
  </si>
  <si>
    <t>(2)</t>
  </si>
  <si>
    <t>(3)</t>
  </si>
  <si>
    <t>(4)</t>
  </si>
  <si>
    <t>(5)=(1)+(2)+(3)+(4)</t>
  </si>
  <si>
    <t>(6)</t>
  </si>
  <si>
    <t>(7)=(5)+(6)</t>
  </si>
  <si>
    <t>(8)</t>
  </si>
  <si>
    <t>Fonction</t>
  </si>
  <si>
    <t>NOM et prénom de l'interlocuteur répondant</t>
  </si>
  <si>
    <t xml:space="preserve">Train.km </t>
  </si>
  <si>
    <t>_</t>
  </si>
  <si>
    <t>Trafic commercial intérieur 
(origine et destination en France)</t>
  </si>
  <si>
    <t>Total Trafic commercial intérieur</t>
  </si>
  <si>
    <t>Trafic non commercial</t>
  </si>
  <si>
    <t>Parts (%)</t>
  </si>
  <si>
    <t>Identité</t>
  </si>
  <si>
    <t>Total des achats et charges externes</t>
  </si>
  <si>
    <t>Charges de personnel</t>
  </si>
  <si>
    <t>Impôts et taxes</t>
  </si>
  <si>
    <t>(9)</t>
  </si>
  <si>
    <t>(10)</t>
  </si>
  <si>
    <t>(11)</t>
  </si>
  <si>
    <t>Informations à compléter/mettre à jour à chaque envoi de fichier</t>
  </si>
  <si>
    <t>Recettes issues du trafic</t>
  </si>
  <si>
    <t>Répartition des recettes</t>
  </si>
  <si>
    <t>€</t>
  </si>
  <si>
    <t>Montant total des rémunérations publiques basées sur le remboursement de la politique de tarification sociale de l'AOT</t>
  </si>
  <si>
    <t>Masse salariale de l'entreprise</t>
  </si>
  <si>
    <t>Trains.km</t>
  </si>
  <si>
    <t>- Transport régional et longue-distance -</t>
  </si>
  <si>
    <t>Trafic intérieur</t>
  </si>
  <si>
    <t>Trafic dont l'origine et la destination se situent sur le territoire national.</t>
  </si>
  <si>
    <t>Trafic international</t>
  </si>
  <si>
    <t>Trafic régional</t>
  </si>
  <si>
    <t>Trafic réalisé sous convention avec une AOT régionale.</t>
  </si>
  <si>
    <t>Trafic longue-distance</t>
  </si>
  <si>
    <t>Trafic réalisé sous convention avec l'Etat ou trafic non-conventionné.</t>
  </si>
  <si>
    <t>Forme juridique de l'entreprise</t>
  </si>
  <si>
    <t>Propriété / actionnariat de l'entreprise</t>
  </si>
  <si>
    <t>Montant total annuel des redevances d'accès. Ce montant est détaillé par type de trafic</t>
  </si>
  <si>
    <t>Montant total annuel des redevances de réservation. Ce montant est détaillé par type de trafic</t>
  </si>
  <si>
    <t>Montant total annuel des redevances de circulation. Ce montant est détaillé par type de trafic</t>
  </si>
  <si>
    <t>Montant total annuel des redevances de circulation électrique. Ce montant est détaillé par type de trafic</t>
  </si>
  <si>
    <t>Montant total annuel des redevances quai. Ce montant est détaillé par type de trafic</t>
  </si>
  <si>
    <t>Montant total des recettes tirées de la vente de billets et d'abonnements</t>
  </si>
  <si>
    <t>(12)=(8)+(9)+(10)+(11)</t>
  </si>
  <si>
    <t>Trains non-commerciaux</t>
  </si>
  <si>
    <t>Montant total des rémunérations, subventions et compensations publiques (hors compensations tarifaires) dans le cadre d'aide au secteur ou à l'activité, ou encore dans le cadre d'une convention signée avec une AOT</t>
  </si>
  <si>
    <t>Montant total des autres recettes perçues dans l'activité de transport de voyageurs. Il est demandé de préciser la nature de ces autres recettes</t>
  </si>
  <si>
    <t>Temps de trajet moyen annoncé</t>
  </si>
  <si>
    <r>
      <t xml:space="preserve">Type de service </t>
    </r>
    <r>
      <rPr>
        <i/>
        <sz val="11"/>
        <color rgb="FF0070C0"/>
        <rFont val="Calibri"/>
        <family val="2"/>
        <scheme val="minor"/>
      </rPr>
      <t>(liste déroulante)</t>
    </r>
  </si>
  <si>
    <t>Trains.km / Passagers.km</t>
  </si>
  <si>
    <t>Trafic commercial international - Part RFN
(origine ou destination hors France)</t>
  </si>
  <si>
    <t>Trafic commercial international - Part hors RFN
(origine ou destination hors France)</t>
  </si>
  <si>
    <t>Informations sur les lignes exploitées</t>
  </si>
  <si>
    <t>Minutes perdues</t>
  </si>
  <si>
    <t>Causes EF</t>
  </si>
  <si>
    <t>Causes GI</t>
  </si>
  <si>
    <t>Autres</t>
  </si>
  <si>
    <t>Répartition des minutes perdues de cause EF (%)</t>
  </si>
  <si>
    <t>Répartition du nombre de passagers.km</t>
  </si>
  <si>
    <t>% billets</t>
  </si>
  <si>
    <t>Total</t>
  </si>
  <si>
    <t>Trains commerciaux</t>
  </si>
  <si>
    <t>Total transport commercial</t>
  </si>
  <si>
    <t>Dont location matériels et engins</t>
  </si>
  <si>
    <t xml:space="preserve">Total des charges d'exploitation </t>
  </si>
  <si>
    <t>Montant total des autres produits d'exploitation perçus par l'EF (activités connexes, hors transport de voyageurs). Il est demandé de préciser la nature de ces autres produits d'exploitation</t>
  </si>
  <si>
    <t>Dont % billets à tarification subventionnée (donnant lieu à compensations par une AO)</t>
  </si>
  <si>
    <t>Dont achat d'énergie et de matières</t>
  </si>
  <si>
    <t>Site internet de votre entreprise</t>
  </si>
  <si>
    <t>Site(s) internet de votre Groupe</t>
  </si>
  <si>
    <t>Autres sites internet (comparateurs…)</t>
  </si>
  <si>
    <t>Centrale téléphonique</t>
  </si>
  <si>
    <t>Agence de voyage</t>
  </si>
  <si>
    <t>Guichet en gare ferroviaire et/ou routière</t>
  </si>
  <si>
    <t>Achat dans le train</t>
  </si>
  <si>
    <t>Autres charges d'exploitation</t>
  </si>
  <si>
    <t>Répartition des billets vendus en % de passagers</t>
  </si>
  <si>
    <t>Document à fournir:</t>
  </si>
  <si>
    <t>Informations par Origine/Destination (O/D)</t>
  </si>
  <si>
    <t>n° d'O/D</t>
  </si>
  <si>
    <t>Trimestre 1</t>
  </si>
  <si>
    <t>Trimestre 2</t>
  </si>
  <si>
    <t>Trimestre 3</t>
  </si>
  <si>
    <t>Trimestre 4</t>
  </si>
  <si>
    <t>% Abonnements</t>
  </si>
  <si>
    <t>Dont % billets plein tarif</t>
  </si>
  <si>
    <t>2. Informations sur l'entreprise ferroviaire (onglet Identité)</t>
  </si>
  <si>
    <t>3. Utilisation de l'infrastructure - Trafic (onglet Utilisation infra-trafic)</t>
  </si>
  <si>
    <r>
      <rPr>
        <b/>
        <u/>
        <sz val="11"/>
        <color rgb="FF0070C0"/>
        <rFont val="Calibri"/>
        <family val="2"/>
        <scheme val="minor"/>
      </rPr>
      <t>PERIMETRE</t>
    </r>
    <r>
      <rPr>
        <sz val="11"/>
        <color rgb="FF0070C0"/>
        <rFont val="Calibri"/>
        <family val="2"/>
        <scheme val="minor"/>
      </rPr>
      <t xml:space="preserve">
Le périmètre géographique des informations collectées est le réseau ferré national.
Chaque entreprise transmet les informations portant sur son activité. Elle peut transmettre les informations pour le compte de ses filiales à la condition que ces informations soient transmises dans un fichier distinct.</t>
    </r>
  </si>
  <si>
    <t xml:space="preserve">Trafic dont l'origine ou la destination se situent hors du territoire national.  Les informations demandées sont celles ayant trait à la part effectuée sur le RFN. </t>
  </si>
  <si>
    <t>Origine/Destination (O/D)</t>
  </si>
  <si>
    <t>Trains circulés</t>
  </si>
  <si>
    <t>Temps de trajet moyen annoncé entre l'origine et la destination pour chaque O/D. En cas de temps de trajet irréguliers, fournir un moyenne sur la période considérée.</t>
  </si>
  <si>
    <t>Nombre total de trains.km commerciaux. Ne pas compter en double les rames en UM.</t>
  </si>
  <si>
    <t xml:space="preserve"> </t>
  </si>
  <si>
    <t xml:space="preserve">En K€ </t>
  </si>
  <si>
    <t xml:space="preserve">Autres provenances </t>
  </si>
  <si>
    <t>Les informations relatives aux subventions d'investissement reçues concernent le périmètre global de l'activité de transport voyageurs:</t>
  </si>
  <si>
    <t>Préciser la nature des organisations fournissant des subventions ("Autres provenances")</t>
  </si>
  <si>
    <t>Trains circulés (Nombre)</t>
  </si>
  <si>
    <t xml:space="preserve">                                                     N° de ligne
N° d'arrêt</t>
  </si>
  <si>
    <t xml:space="preserve">Points d'arrêts </t>
  </si>
  <si>
    <t>Indication sur le périmètre de la collecte</t>
  </si>
  <si>
    <t>Distance ferroviaire sur le RFN</t>
  </si>
  <si>
    <t>Temps de trajet moyen annoncé sur RFN</t>
  </si>
  <si>
    <t>Nb Arrêts</t>
  </si>
  <si>
    <t>NB OD</t>
  </si>
  <si>
    <t>FIRSTLINE</t>
  </si>
  <si>
    <t>N LIGNE</t>
  </si>
  <si>
    <t>Nombre total de jours d'exploitation sur la période (Nombre)</t>
  </si>
  <si>
    <t xml:space="preserve">N° de ligne (référence aux lignes détaillées dans le tableau ci-dessous)
</t>
  </si>
  <si>
    <t>Dont redevances IS</t>
  </si>
  <si>
    <t>Informations sur la consistance et sur les caractéristiques de l'offre de transport (onglets 3, 4 et 5)</t>
  </si>
  <si>
    <t>Nombre/Liste</t>
  </si>
  <si>
    <t>Péages réseau</t>
  </si>
  <si>
    <t>Redevances IS</t>
  </si>
  <si>
    <t>Total des charges relatives à l'accès aux installations de service.</t>
  </si>
  <si>
    <t>Location de matériels et engins</t>
  </si>
  <si>
    <t>Charges relatives au matériel roulant (ex : maintenance, nettoyage…) hors péages et redevances d'accès au réseau ou aux installations de service</t>
  </si>
  <si>
    <t>Energie</t>
  </si>
  <si>
    <t>Poste de dépenses relatif à l'énergie utilisée pour la circulation du matériel roulant</t>
  </si>
  <si>
    <t>Trains.km /
Passagers.km</t>
  </si>
  <si>
    <t>T1</t>
  </si>
  <si>
    <t>T2</t>
  </si>
  <si>
    <t>Total Trafic non-commercial</t>
  </si>
  <si>
    <t>Total Trafic commercial hors RFN</t>
  </si>
  <si>
    <t>Ligne grande vitesse (LGV)</t>
  </si>
  <si>
    <t>Oui/Non</t>
  </si>
  <si>
    <t>Services empruntant pour tout ou partie une ligne à grande-vitesse</t>
  </si>
  <si>
    <t>Informations sur la qualité de service (onglet 6)</t>
  </si>
  <si>
    <r>
      <t xml:space="preserve">1h </t>
    </r>
    <r>
      <rPr>
        <b/>
        <sz val="11"/>
        <color rgb="FF0070C0"/>
        <rFont val="Calibri"/>
        <family val="2"/>
      </rPr>
      <t>≤ retards &lt; 2 h</t>
    </r>
  </si>
  <si>
    <t>INFORMATIONS SUR LA CONSISTANCE ET LES CARACTERISTIQUES DE L'OFFRE DE TRANSPORT - QUALITE DE SERVICE</t>
  </si>
  <si>
    <t>Les entreprises ferroviaires doivent compléter intégralement les cellules grisées des onglets 2 à 10 :</t>
  </si>
  <si>
    <t>8. Fréquentation des services (onglet Fréquentation OD)</t>
  </si>
  <si>
    <t>9. Répartition de la fréquentation (onglet Fréquentation Répartition)</t>
  </si>
  <si>
    <t>10. Résultats économiques et financiers (onglet REF)</t>
  </si>
  <si>
    <t>Informations la fréquentation des services de transport (onglets 8 et 9)</t>
  </si>
  <si>
    <t>Informations économiques et financières (onglet 10)</t>
  </si>
  <si>
    <r>
      <t xml:space="preserve">Liste et définition des informations à transmettre à l'Autorité de régulation des activités ferroviaires et routières par </t>
    </r>
    <r>
      <rPr>
        <b/>
        <u/>
        <sz val="11"/>
        <color rgb="FFFF0000"/>
        <rFont val="Calibri"/>
        <family val="2"/>
        <scheme val="minor"/>
      </rPr>
      <t>les entreprises ferroviaires de voyageurs</t>
    </r>
  </si>
  <si>
    <r>
      <rPr>
        <b/>
        <i/>
        <sz val="11"/>
        <color rgb="FF0070C0"/>
        <rFont val="Calibri"/>
        <family val="2"/>
        <scheme val="minor"/>
      </rPr>
      <t xml:space="preserve">Cet onglet ne concerne </t>
    </r>
    <r>
      <rPr>
        <b/>
        <i/>
        <u/>
        <sz val="11"/>
        <color rgb="FFFF0000"/>
        <rFont val="Calibri"/>
        <family val="2"/>
        <scheme val="minor"/>
      </rPr>
      <t>que les entreprises ferroviaires ayant mis en place un suivi distinct du système d'amélioration des performances de SNCF Réseau</t>
    </r>
    <r>
      <rPr>
        <b/>
        <i/>
        <sz val="11"/>
        <color rgb="FFFF0000"/>
        <rFont val="Calibri"/>
        <family val="2"/>
        <scheme val="minor"/>
      </rPr>
      <t>.</t>
    </r>
    <r>
      <rPr>
        <b/>
        <i/>
        <sz val="11"/>
        <color theme="3" tint="0.39997558519241921"/>
        <rFont val="Calibri"/>
        <family val="2"/>
        <scheme val="minor"/>
      </rPr>
      <t xml:space="preserve">
</t>
    </r>
    <r>
      <rPr>
        <b/>
        <i/>
        <sz val="11"/>
        <color rgb="FF0070C0"/>
        <rFont val="Calibri"/>
        <family val="2"/>
        <scheme val="minor"/>
      </rPr>
      <t>Pour les entreprises concernées, merci de fournir le suivi interne des minutes perdues et de leurs causes, selon le format utilisé en interne.
Les tableaux ci-dessous sont fournis à titre indicatif uniquement.</t>
    </r>
  </si>
  <si>
    <t>Liste des causes suivies par l'EF</t>
  </si>
  <si>
    <t>Les définitions listées ci-dessous font référence aux informations demandées dans les onglets 3 à 10 de la présente annexe.</t>
  </si>
  <si>
    <t>Merci d'indiquer les informations suivantes concernant les canaux de distribution. Le total doit être égal à 100% (calcul automatique).
Les ventes de billets doivent concerner les origines/destinations situées sur le RFN.
L'information est détaillée par type de trafic et le cas échant par convention.</t>
  </si>
  <si>
    <t>Veuillez en préciser l'adresse web (url) :</t>
  </si>
  <si>
    <t>Dont redevances réseau ferroviaire</t>
  </si>
  <si>
    <t xml:space="preserve">Les informations ci-dessous sont à spécifier par type de trafic et concernent uniquement les circulations sur le RFN : </t>
  </si>
  <si>
    <t>Numéro de train</t>
  </si>
  <si>
    <t>Nombre de voyageurs concernés</t>
  </si>
  <si>
    <t>Alsace</t>
  </si>
  <si>
    <t>Aquitaine</t>
  </si>
  <si>
    <t>Auvergne</t>
  </si>
  <si>
    <t>Basse-Normandie</t>
  </si>
  <si>
    <t>Bourgogne</t>
  </si>
  <si>
    <t>Champagne-Ardenne</t>
  </si>
  <si>
    <t>Franche-Comté</t>
  </si>
  <si>
    <t>Haute-Normandie</t>
  </si>
  <si>
    <t>Languedoc-Roussillon</t>
  </si>
  <si>
    <t>Limousin</t>
  </si>
  <si>
    <t>Lorraine</t>
  </si>
  <si>
    <t>Midi-Pyrénées</t>
  </si>
  <si>
    <t>Nord-Pas-de-Calais</t>
  </si>
  <si>
    <t>Picardie</t>
  </si>
  <si>
    <t>Poitou-Charentes</t>
  </si>
  <si>
    <t>Rhône-Alpes</t>
  </si>
  <si>
    <t>En provenance de la Région Grand Est</t>
  </si>
  <si>
    <t>En provenance de la Région Nouvelle Aquitaine</t>
  </si>
  <si>
    <t>En provenance de la Région Auvergne-Rhône-Alpes</t>
  </si>
  <si>
    <t>En provenance de la Région Normandie</t>
  </si>
  <si>
    <t>En provenance de la Région Occitanie</t>
  </si>
  <si>
    <t>En provenance de la Région Hauts-de-France</t>
  </si>
  <si>
    <t>En provenance de la Région Bourgogne-Franche-Comté</t>
  </si>
  <si>
    <t>En provenance de la Région Pays de la Loire</t>
  </si>
  <si>
    <t>En provenance de la Région Provence-Alpes-Côte d'Azur</t>
  </si>
  <si>
    <t>En provenance de la Région Centre-Val-de-Loire</t>
  </si>
  <si>
    <t>En provenance de la Région Bretagne</t>
  </si>
  <si>
    <t>En provenance du STIF (Région Ile-de-France)</t>
  </si>
  <si>
    <t>Transport régional (par convention TER)</t>
  </si>
  <si>
    <t>Transilien</t>
  </si>
  <si>
    <t>Transport longue-distance conventionné</t>
  </si>
  <si>
    <t>Transport longue-distance non conventionné</t>
  </si>
  <si>
    <t>Dont international</t>
  </si>
  <si>
    <t>Dont Ouigo, iDTGV</t>
  </si>
  <si>
    <t>Transilien (Ile-de-France)</t>
  </si>
  <si>
    <t>Tableau autres EF</t>
  </si>
  <si>
    <t>Transport international</t>
  </si>
  <si>
    <t>Dont grande vitesse</t>
  </si>
  <si>
    <t>Transport national</t>
  </si>
  <si>
    <t>Remplir le tableau suivant relatif au compte de résultats simplifié par activité :</t>
  </si>
  <si>
    <t>(1) Préciser les autres modes de distribution :</t>
  </si>
  <si>
    <t>Autres (1)</t>
  </si>
  <si>
    <t>Trafic intérieur longue distance conventionné</t>
  </si>
  <si>
    <t>Trafic intérieur longue distance non conventionné</t>
  </si>
  <si>
    <t>Trafic international régional conventionné (par convention TER)</t>
  </si>
  <si>
    <t>Trafic international longue distance conventionné</t>
  </si>
  <si>
    <t>Trafic international longue distance non conventionné</t>
  </si>
  <si>
    <t>Dont TGV</t>
  </si>
  <si>
    <t>Total Trafic commercial international (sur le RFN)</t>
  </si>
  <si>
    <t>Trafic intérieur régional TER (par convention TER)</t>
  </si>
  <si>
    <t>T3</t>
  </si>
  <si>
    <t>T4</t>
  </si>
  <si>
    <t>Trafic non-commercial intérieur</t>
  </si>
  <si>
    <t>Trafic non-commercial international - part RFN</t>
  </si>
  <si>
    <t>Trains programmés à J-30 (Nombre)</t>
  </si>
  <si>
    <t>Trains programmés à J-1 (Nombre)</t>
  </si>
  <si>
    <t>Trains programmés à J-3 (Nombre)</t>
  </si>
  <si>
    <t>Trains annulés à J-3</t>
  </si>
  <si>
    <t>Trains annulés à J-1</t>
  </si>
  <si>
    <t>Date de circulation prévue</t>
  </si>
  <si>
    <t>Date de circulation</t>
  </si>
  <si>
    <t>Automate, borne d'achat de billets</t>
  </si>
  <si>
    <t>Effectif
(en ETP)</t>
  </si>
  <si>
    <t>Cause de retard</t>
  </si>
  <si>
    <t>Cause</t>
  </si>
  <si>
    <t>Cause de déprogrammation, annulation</t>
  </si>
  <si>
    <t>Liste</t>
  </si>
  <si>
    <t>Libellé du point d'arrêt</t>
  </si>
  <si>
    <t>Retard à l'arrivée au point d'arrêt
(en minutes)</t>
  </si>
  <si>
    <r>
      <t>Pour les trains sans réservation obligatoire</t>
    </r>
    <r>
      <rPr>
        <b/>
        <sz val="11"/>
        <color rgb="FF0070C0"/>
        <rFont val="Calibri"/>
        <family val="2"/>
        <scheme val="minor"/>
      </rPr>
      <t>, il est demandé de renseigner les tableaux suivants :</t>
    </r>
  </si>
  <si>
    <t>Retard à l'arrivée au point d'arrêt</t>
  </si>
  <si>
    <t>Effectif (en ETP)</t>
  </si>
  <si>
    <t>Nombre moyen d'équivalent temps plein affectés à l'activité</t>
  </si>
  <si>
    <t>Documents à fournir en sus des tableaux ci-dessous:</t>
  </si>
  <si>
    <t xml:space="preserve">Norme comptable retenue : </t>
  </si>
  <si>
    <t>N° de ligne</t>
  </si>
  <si>
    <t xml:space="preserve">Autres charges d'exploitation </t>
  </si>
  <si>
    <t>Total des charges d'exploitation</t>
  </si>
  <si>
    <t>liaison (O/D)</t>
  </si>
  <si>
    <t>n° de liaison (O/D)</t>
  </si>
  <si>
    <t>- Le rapport des commissaires aux comptes sur les comptes des entreprises accompagné des comptes annuels complets (bilan, compte de résultat et annexes)</t>
  </si>
  <si>
    <t>Service routier de substitution ?</t>
  </si>
  <si>
    <t>Service routier de substitution</t>
  </si>
  <si>
    <t>Pour chaque train supprimé (déprogrammé ou annulé), préciser si un service routier de substitution a été mis en place pour réaliser la même politique de desserte que le train supprimé (substitution totale), pour effectuer une partie du parcours initialement prévu par le train supprimé (substitution partielle), ou si aucun service routier n'a été mis en place (pas de substitution).</t>
  </si>
  <si>
    <t>Liste des onglets</t>
  </si>
  <si>
    <t>1. Définitions</t>
  </si>
  <si>
    <t>semestrielle</t>
  </si>
  <si>
    <t>annuelle</t>
  </si>
  <si>
    <t>2. Identité</t>
  </si>
  <si>
    <t>3. Utilisation infra-trafic</t>
  </si>
  <si>
    <t>4. Offre de transport_1</t>
  </si>
  <si>
    <t>5. Offre de transport_2</t>
  </si>
  <si>
    <t>6. Qualité de service_1</t>
  </si>
  <si>
    <t>7. Qualité de service_2</t>
  </si>
  <si>
    <t>8. Fréquentation OD</t>
  </si>
  <si>
    <t>9. Fréquentation Répartition</t>
  </si>
  <si>
    <r>
      <rPr>
        <b/>
        <i/>
        <sz val="11"/>
        <color rgb="FFFF0000"/>
        <rFont val="Calibri"/>
        <family val="2"/>
        <scheme val="minor"/>
      </rPr>
      <t>Fréquence de collecte : Semestrielle
Echéances d'envoi des informations : voir onglet 1</t>
    </r>
    <r>
      <rPr>
        <b/>
        <i/>
        <sz val="11"/>
        <color rgb="FF0070C0"/>
        <rFont val="Calibri"/>
        <family val="2"/>
        <scheme val="minor"/>
      </rPr>
      <t xml:space="preserve">
Les informations ci-dessous portent sur le trafic effectif commercial et non-commercial en trains.km. Merci de vous référer aux définitions fournies à l'onglet 1 de la présente annexe. 
Pour le trafic international, il est demandé de remplir la part du trafic effectué sur le RFN. 
Le tableau relatif aux trains.km réalisés hors RFN est souhaitable, mais non obligatoire.</t>
    </r>
  </si>
  <si>
    <t xml:space="preserve">Fréquence de collecte : Semestrielle
Echéances d'envoi des informations : voir onglet 1
</t>
  </si>
  <si>
    <t>Fréquence de collecte : Semestrielle
Echéances d'envoi des informations : voir onglet 1</t>
  </si>
  <si>
    <r>
      <rPr>
        <b/>
        <sz val="11"/>
        <color rgb="FFFF0000"/>
        <rFont val="Calibri"/>
        <family val="2"/>
        <scheme val="minor"/>
      </rPr>
      <t xml:space="preserve">Fréquence de collecte : Semestrielle
Echéances d'envoi des informations : voir onglet 1
</t>
    </r>
    <r>
      <rPr>
        <b/>
        <sz val="11"/>
        <color rgb="FF0070C0"/>
        <rFont val="Calibri"/>
        <family val="2"/>
        <scheme val="minor"/>
      </rPr>
      <t xml:space="preserve">Merci de préciser les informations suivantes portant sur la qualité de service du transport de voyageurs de votre entreprise, en vous référant aux définitions fournies à l'onglet 1 de la présente annexe ainsi qu'aux définitions ci-dessous. </t>
    </r>
  </si>
  <si>
    <t>Echéances d'envoi des informations : voir onglet 1</t>
  </si>
  <si>
    <t>Fréquence de collecte : Annuelle</t>
  </si>
  <si>
    <r>
      <rPr>
        <b/>
        <sz val="11"/>
        <color rgb="FFFF0000"/>
        <rFont val="Calibri"/>
        <family val="2"/>
        <scheme val="minor"/>
      </rPr>
      <t>Fréquence de collecte : Semestrielle
Echéances d'envoi des informations : voir onglet 1</t>
    </r>
    <r>
      <rPr>
        <b/>
        <sz val="11"/>
        <color theme="3" tint="0.39997558519241921"/>
        <rFont val="Calibri"/>
        <family val="2"/>
        <scheme val="minor"/>
      </rPr>
      <t xml:space="preserve">
</t>
    </r>
    <r>
      <rPr>
        <b/>
        <sz val="11"/>
        <color rgb="FF0070C0"/>
        <rFont val="Calibri"/>
        <family val="2"/>
        <scheme val="minor"/>
      </rPr>
      <t xml:space="preserve">Merci de préciser les informations suivantes portant sur la fréquentation des services de transport ferroviaire de voyageurs de votre entreprise, en vous référant aux définitions fournies à l'onglet 1 de la présente annexe. 
Les numéros de lignes et de liaisons (O/D) doivent être strictement identiques d'une collecte à l'autre et doivent correspondre aux numérotations attribuées à l'onglet 4 de la présente annexe ou être traçables à partir de la base des arrêts et horaires fournie par l'entreprise.
</t>
    </r>
    <r>
      <rPr>
        <b/>
        <sz val="11"/>
        <color rgb="FFFF0000"/>
        <rFont val="Calibri"/>
        <family val="2"/>
        <scheme val="minor"/>
      </rPr>
      <t/>
    </r>
  </si>
  <si>
    <t>Fréquence de collecte : Annuelle
Echéances d'envoi des informations : voir onglet 1</t>
  </si>
  <si>
    <r>
      <rPr>
        <b/>
        <u/>
        <sz val="11"/>
        <color rgb="FF0070C0"/>
        <rFont val="Calibri"/>
        <family val="2"/>
        <scheme val="minor"/>
      </rPr>
      <t>DELAIS DE TRANSMISSION DES INFORMATIONS</t>
    </r>
    <r>
      <rPr>
        <sz val="11"/>
        <color rgb="FF0070C0"/>
        <rFont val="Calibri"/>
        <family val="2"/>
        <scheme val="minor"/>
      </rPr>
      <t xml:space="preserve"> :</t>
    </r>
  </si>
  <si>
    <t>15 septembre de l'année n pour le 1er semestre d'activité de l'année n ;  15 mars de l'année n+1 pour le 2ème semestre d'activité de l'année n</t>
  </si>
  <si>
    <t>Montant total des recettes tirées de la vente de billets et d'abonnements par ligne et par liaison.</t>
  </si>
  <si>
    <t>4. Consistance et caractéristiques de l'offre de transport (onglet Offre de transport_1)</t>
  </si>
  <si>
    <t>5. Consistance et caractéristiques de l'offre de transport (onglet Offre de transport_2)</t>
  </si>
  <si>
    <t>7. Consistance et caractéristiques de l'offre de transport - Qualité de service (Onglet Qualité de service_2)</t>
  </si>
  <si>
    <t>6. Consistance et caractéristiques de l'offre de transport - Qualité de service (Onglet Qualité de service_1)</t>
  </si>
  <si>
    <t>Trafic correspondant à une circulation à vocation non commerciale, donc sans voyageurs à bord des trains: circulation à vide, haut-le-pied, W, circulations techniques…</t>
  </si>
  <si>
    <t>Une ligne est définie par (1) une origine et une destination finale, et (2) une politique commerciale d'arrêt unique et constante pour l'ensemble des arrêts desservis. 
Sont donc comptabilisés en lignes distinctes les services différents ayant une même origine et destination finale (exemple: service direct, service omnibus).</t>
  </si>
  <si>
    <t xml:space="preserve">Une O/D est une liaison définie par une origine et une destination à l’intérieur d’une ligne, y compris l'origine et la destination finale de la ligne. Par exemple, la ligne n°1 allant de A à D peut contenir jusqu'à 6 O/D : A-B ; A-C ; A-D ; B-C ; B-D ; C-D. Les valeurs par O/D sont à renseigner dans les deux sens de circulation (par exemple, sommer le nombre de passagers effectuant A-B et B-A pour l'O/D "A-B"). </t>
  </si>
  <si>
    <t>Trains programmés</t>
  </si>
  <si>
    <t>Nombre total de trains ayant réellement circulé sur une ligne sur le semestre considéré.</t>
  </si>
  <si>
    <t>Identification du motif principal de l'annulation ou de la déprogrammation d'un train et classement selon les trois catégories ci-dessous :
· Cause gestionnaire d'infrastructure : gestion des circulations sur le réseau, gestion de la maintenance et des travaux sur le réseau, mouvements sociaux du personnel du GI et autres cause imputables au GI
· Cause entreprise ferroviaire :  matériel roulant (panne, indisponibilité…), gestion opérationnelle, mouvements sociaux des personnels de l’EF et autres cause imputables à l'EF
· Causes externes : météo, mouvements sociaux autres que ceux du GI et de l’EF, malveillance, autres causes externes</t>
  </si>
  <si>
    <r>
      <t>Identification du motif principal de retard au point d'arrêt du train et classement selon les cinq catégories ci-dessous :
· Cause gestion des circulations sur le réseau
·</t>
    </r>
    <r>
      <rPr>
        <sz val="11"/>
        <color rgb="FF0070C0"/>
        <rFont val="Symbol"/>
        <family val="1"/>
        <charset val="2"/>
      </rPr>
      <t xml:space="preserve"> </t>
    </r>
    <r>
      <rPr>
        <sz val="11"/>
        <color rgb="FF0070C0"/>
        <rFont val="Calibri"/>
        <family val="2"/>
        <scheme val="minor"/>
      </rPr>
      <t>Cause gestion de la maintenance et des travaux sur le réseau (restitutions tardives, limitations temporaires de vitesse...)
· Cause entreprise ferroviaire : mouvement social, défaillance du matériel roulant (panne, indisponibilité...), gestion de la conduite, gestion client...
· Cause gestion en gare ferroviaire (imputable au gestionnaire de gare uniquement)
· Cause externe (météo, mouvements sociaux autres que personnel de l'entreprise ferroviaire, malveillance…)</t>
    </r>
  </si>
  <si>
    <t>10. REF (résultats éco. et financiers)</t>
  </si>
  <si>
    <t>Année n</t>
  </si>
  <si>
    <t>Semestre 1</t>
  </si>
  <si>
    <t>Semestre 2</t>
  </si>
  <si>
    <r>
      <t xml:space="preserve">Ce fichier est composé de </t>
    </r>
    <r>
      <rPr>
        <b/>
        <u/>
        <sz val="11"/>
        <color rgb="FFFF0000"/>
        <rFont val="Calibri"/>
        <family val="2"/>
        <scheme val="minor"/>
      </rPr>
      <t xml:space="preserve">10 </t>
    </r>
    <r>
      <rPr>
        <b/>
        <u/>
        <sz val="13"/>
        <color rgb="FFFF0000"/>
        <rFont val="Calibri"/>
        <family val="2"/>
        <scheme val="minor"/>
      </rPr>
      <t>onglets</t>
    </r>
    <r>
      <rPr>
        <sz val="13"/>
        <color rgb="FFFF0000"/>
        <rFont val="Calibri"/>
        <family val="2"/>
        <scheme val="minor"/>
      </rPr>
      <t>.</t>
    </r>
    <r>
      <rPr>
        <sz val="13"/>
        <color rgb="FF0070C0"/>
        <rFont val="Calibri"/>
        <family val="2"/>
        <scheme val="minor"/>
      </rPr>
      <t xml:space="preserve"> </t>
    </r>
  </si>
  <si>
    <r>
      <t xml:space="preserve">Merci de fournir à l'Autorité la </t>
    </r>
    <r>
      <rPr>
        <b/>
        <sz val="11"/>
        <color rgb="FFFF0000"/>
        <rFont val="Calibri"/>
        <family val="2"/>
        <scheme val="minor"/>
      </rPr>
      <t>base des arrêts et des horaires journaliers (plan de transport)</t>
    </r>
    <r>
      <rPr>
        <b/>
        <sz val="11"/>
        <color theme="7"/>
        <rFont val="Calibri"/>
        <family val="2"/>
        <scheme val="minor"/>
      </rPr>
      <t xml:space="preserve"> pour chaque semestre de l'horaire de service étudié. Les bases transmises doivent permettre à l'Autorité de retrouver tout ou partie des informations présentées ci-dessous.
A défaut, les tableaux ci-dessous sont à renseigner.
</t>
    </r>
    <r>
      <rPr>
        <b/>
        <sz val="11"/>
        <color rgb="FFFF0000"/>
        <rFont val="Calibri"/>
        <family val="2"/>
        <scheme val="minor"/>
      </rPr>
      <t>Dans le cas des lignes internationales, merci de renseigner l'ensemble des arrêts situés sur le RFN + la gare terminus du train à l'étranger,</t>
    </r>
  </si>
  <si>
    <r>
      <t xml:space="preserve">Il est demandé de remplir le tableau ci-dessous pour le transport intérieur et international.
</t>
    </r>
    <r>
      <rPr>
        <sz val="11"/>
        <color theme="7"/>
        <rFont val="Calibri"/>
        <family val="2"/>
        <scheme val="minor"/>
      </rPr>
      <t>Le tableau ci-dessous propose une solution afin d'automatiser le remplissage, dans l'exemple de 2 lignes desservant 10 villes chacune (arrêts numérotés de 0 à 9). Ce remplissage dépendant du nombre de lignes et du nombre d'arrêts au sein de chaque ligne, merci de l'adapter selon vos propres offres de services.
Pour chaque liaison (origine/destination) au sein d'une ligne, merci de préciser les informations indiquées portant sur l'offre de transport, en vous référant aux définitions fournies à l'onglet 1 de la présente annexe.</t>
    </r>
  </si>
  <si>
    <t>Semestre X</t>
  </si>
  <si>
    <t xml:space="preserve">Nombre total de trains programmés, c'est-à-dire ouverts à la commercialisation par l'entreprise ferroviaire.  L'Autorité demande la fourniture de cette information à J-30, à J-3 et à J-1, J étant le jour de circulation effective du train. </t>
  </si>
  <si>
    <t>Optionnel</t>
  </si>
  <si>
    <t>Trains déprogrammés avant J-3</t>
  </si>
  <si>
    <t>Date de déprogram-mation</t>
  </si>
  <si>
    <t>Trains annulés entre J-3 et J-1</t>
  </si>
  <si>
    <t>Trains annulés après J-1 à 16h00</t>
  </si>
  <si>
    <t>Nombre de trains dont la programmation était connue des voyageurs (c'est le cas des trains régionaux annoncés dans une fiche horaire théorique ainsi que de tous les trains à réservation dont la commercialisation a été ouverte) et dont la circulation a été supprimée, même partiellement, avant J-3, J étant le jour de circulation prévu.</t>
  </si>
  <si>
    <t xml:space="preserve">Nombre de trains dont l'annulation a été annoncée entre J-3 et J-1 avant 16h00, J étant le jour de circulation prévu. </t>
  </si>
  <si>
    <t xml:space="preserve">Nombre de trains dont l'annulation a été annoncée après 16h00 la veille du jour de circulation prévu. </t>
  </si>
  <si>
    <t>Cause EF</t>
  </si>
  <si>
    <t>Cause externe</t>
  </si>
  <si>
    <t>Cause GI - circulations</t>
  </si>
  <si>
    <t>Cause GI - maintenance et travaux</t>
  </si>
  <si>
    <t>Cause gestionnaire de gare ferroviaire</t>
  </si>
  <si>
    <t>Sièges ou sièges.km offerts totaux (Nombre)</t>
  </si>
  <si>
    <t>Sièges ou sièges.km offerts</t>
  </si>
  <si>
    <t>Nombre total de sièges ou de sièges.km offerts sur une ligne sur la période considérée.</t>
  </si>
  <si>
    <t xml:space="preserve">Semestre 1 </t>
  </si>
  <si>
    <t xml:space="preserve">Semestre 2 </t>
  </si>
  <si>
    <t xml:space="preserve">Semestre X </t>
  </si>
  <si>
    <r>
      <rPr>
        <b/>
        <sz val="11"/>
        <color rgb="FFFF0000"/>
        <rFont val="Calibri"/>
        <family val="2"/>
        <scheme val="minor"/>
      </rPr>
      <t>Fréquence de collecte : Semestrielle
Echéances d'envoi des informations : voir onglet 1</t>
    </r>
    <r>
      <rPr>
        <b/>
        <sz val="11"/>
        <color theme="3" tint="0.39997558519241921"/>
        <rFont val="Calibri"/>
        <family val="2"/>
        <scheme val="minor"/>
      </rPr>
      <t xml:space="preserve">
</t>
    </r>
    <r>
      <rPr>
        <b/>
        <sz val="11"/>
        <color rgb="FF0070C0"/>
        <rFont val="Calibri"/>
        <family val="2"/>
        <scheme val="minor"/>
      </rPr>
      <t>Merci de préciser les informations suivantes portant sur la fréquentation des services de transport ferroviaire de voyageurs de votre entreprise, en vous référant aux définitions fournies à l'onglet 1 de la présente annexe. 
Les numéros de lignes doivent être strictement identiques d'une collecte à l'autre et doivent correspondre aux numérotations attribuées à l'onglet 4 de la présente annexe ou être traçables à partir de la base des arrêts et horaires fournie par l'entreprise.</t>
    </r>
  </si>
  <si>
    <t>Transport longue-distance non conventionné (par axe/activité pour le TGV)</t>
  </si>
  <si>
    <t>Compte par nature</t>
  </si>
  <si>
    <t>Tableau EPIC SNCF Mobilités</t>
  </si>
  <si>
    <t>en norme IFRS</t>
  </si>
  <si>
    <t>Total des subventions d'investissement reçues</t>
  </si>
  <si>
    <t>dont matériel roulant</t>
  </si>
  <si>
    <t>dont centres de maintenance</t>
  </si>
  <si>
    <t>Pour les services conventionnés, il est demandé de transmettre à l'Autorité les comptes de ligne par nature fournis aux AOT.
Pour les autres services, il est demandé de remplir le tableau ci-dessous. Le numéro de ligne doit être cohérent avec les onglets précédents. Une segmentation par groupe pertinent de lignes peut être également fournie. Cette segmentation doit être justifiée par l'entreprise et soumise à validation préalable de l'Autorité.
Les comptes fournis doivent être cohérents avec les comptes généraux.</t>
  </si>
  <si>
    <t>Total des charges relatives à l'accès à l'infrastructure ferroviaire. Ces charges incluent :
- les redevances de réservation
- les redevances de circulation
- les redevances de circulation électrique
- les redevances quais</t>
  </si>
  <si>
    <t xml:space="preserve">Redevance complémentaire de transport d'électricité </t>
  </si>
  <si>
    <t>Composante A (Pertes)</t>
  </si>
  <si>
    <t>Composante B (Autres)</t>
  </si>
  <si>
    <r>
      <t>Pour les trains avec réservation obligatoire (y compris transport international)</t>
    </r>
    <r>
      <rPr>
        <b/>
        <sz val="11"/>
        <color rgb="FF0070C0"/>
        <rFont val="Calibri"/>
        <family val="2"/>
        <scheme val="minor"/>
      </rPr>
      <t>, il est demandé de renseigner les tableaux suivants :</t>
    </r>
  </si>
  <si>
    <t>Activité</t>
  </si>
  <si>
    <t xml:space="preserve">Trains en retard de plus de 4min59s à l'arrivée </t>
  </si>
  <si>
    <t>Nombre de passagers concernés par les retards à chaque point d'arrêt. Ce nombre correspond à l'ensemble des passagers descendant du train au point d'arrêt considéré.</t>
  </si>
  <si>
    <t>Il est expressément demandé de fournir à l'Autorité tous documents et/ou précisions complémentaires destinées à la compréhension des données transmises et tout particulièrement lorsque l'entreprise fournit des données dont les intitulés sont des sigles dans un format alternatif aux tableaux proposés dans cette annexe.</t>
  </si>
  <si>
    <r>
      <t xml:space="preserve">Un code d'accès vous sera fourni pour vous permettre de vous connecter à l'extranet sécurisé pour y déposer les fichiers à transmettre. 
Pour toute question relative à l'accès et à l'utilisation de cette plateforme, veuillez nous contacter par email : </t>
    </r>
    <r>
      <rPr>
        <b/>
        <u/>
        <sz val="11"/>
        <color rgb="FF00B050"/>
        <rFont val="Calibri"/>
        <family val="2"/>
        <scheme val="minor"/>
      </rPr>
      <t>observatoire@arafer.fr</t>
    </r>
  </si>
  <si>
    <r>
      <t xml:space="preserve">IMPORTANT : L'annexe complétée doit obligatoirement être transmise par voie électronique sécurisée en vous connectant à l'extranet sécurisé de l'Autorité, disponible à compter du 1er septembre 2017, à l'adresse suivante : </t>
    </r>
    <r>
      <rPr>
        <b/>
        <u/>
        <sz val="11"/>
        <color rgb="FF00B050"/>
        <rFont val="Calibri"/>
        <family val="2"/>
        <scheme val="minor"/>
      </rPr>
      <t>https://extranet.arafer.fr/</t>
    </r>
  </si>
  <si>
    <r>
      <t>Annexe 1 de la décision n° 2017-045</t>
    </r>
    <r>
      <rPr>
        <b/>
        <sz val="11"/>
        <color theme="1" tint="0.39997558519241921"/>
        <rFont val="Calibri"/>
        <family val="2"/>
        <scheme val="minor"/>
      </rPr>
      <t xml:space="preserve"> </t>
    </r>
    <r>
      <rPr>
        <b/>
        <sz val="11"/>
        <color rgb="FF0070C0"/>
        <rFont val="Calibri"/>
        <family val="2"/>
        <scheme val="minor"/>
      </rPr>
      <t>du 10 mai 2017</t>
    </r>
  </si>
  <si>
    <t>Nombre de minutes de retard à chaque point d'arrêt desservi par les trains en retard. Les trains sont comptabilisés dès lors qu'ils ont été en retard à au moins un point d'arrêt (intermédiaire ou final dans le cas de trajet sans arrêt). Sont comptabilisés les trains en retard de plus de 4 min 59 s à l'arrivée aux points d'arrêt desservis.</t>
  </si>
  <si>
    <t xml:space="preserve">Trains en retard de plus de 4 min 59 s à l'arrivée </t>
  </si>
  <si>
    <t xml:space="preserve"> dont TGV</t>
  </si>
  <si>
    <t xml:space="preserve"> dont autres</t>
  </si>
  <si>
    <t xml:space="preserve"> dont régional</t>
  </si>
  <si>
    <t xml:space="preserve"> dont longue-distance</t>
  </si>
  <si>
    <t>Retards ≥ 2 h</t>
  </si>
  <si>
    <t>Trafic international (au départ ou à l'arrivée d'une ville française)</t>
  </si>
  <si>
    <t>Nombre de passagers indemnisés</t>
  </si>
  <si>
    <t>Montant des indemnisations (k€)</t>
  </si>
  <si>
    <r>
      <t>L</t>
    </r>
    <r>
      <rPr>
        <b/>
        <sz val="11"/>
        <color rgb="FFFF0000"/>
        <rFont val="Calibri"/>
        <family val="2"/>
        <scheme val="minor"/>
      </rPr>
      <t>es informations suivantes portent sur les retards de plus d'une heure à l'arrivée, soumis à indemnisation par le transporteur.</t>
    </r>
    <r>
      <rPr>
        <sz val="11"/>
        <color rgb="FFFF0000"/>
        <rFont val="Calibri"/>
        <family val="2"/>
        <scheme val="minor"/>
      </rPr>
      <t xml:space="preserve">
</t>
    </r>
    <r>
      <rPr>
        <sz val="11"/>
        <color rgb="FF0070C0"/>
        <rFont val="Calibri"/>
        <family val="2"/>
        <scheme val="minor"/>
      </rPr>
      <t>Pour chaque catégorie de trains spécifiée, il est demandé de préciser le montant compensé et le nombre de voyageurs concernés par les compensations versées du fait de retards supérieurs ou égaux à X minutes (seuil précisé dans chaque tableau), par type d'activité.</t>
    </r>
  </si>
  <si>
    <t>Trafic intérieur conventionné</t>
  </si>
  <si>
    <t>Trafic intérieur non conventionné</t>
  </si>
  <si>
    <t>Dates butoir d'envoi à l'Autorité ; n=2017 et suivants</t>
  </si>
  <si>
    <t>15 septembre de l'année n pour l'exercice total de l'année n-1</t>
  </si>
  <si>
    <t>15 septembre de l'année n pour l'exercice total de l'année n-1, hors tableau des redevances réseau et répartition par canal de distribution qui sont à fournir le 15 mars n+1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</si>
</sst>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quot; min&quot;"/>
    <numFmt numFmtId="165" formatCode="0&quot; km&quot;"/>
  </numFmts>
  <fonts count="30" x14ac:knownFonts="1">
    <font>
      <sz val="11"/>
      <color theme="1"/>
      <name val="Calibri"/>
      <family val="2"/>
      <scheme val="minor"/>
    </font>
    <font>
      <b/>
      <sz val="11"/>
      <color theme="1"/>
      <name val="Calibri"/>
      <family val="2"/>
      <scheme val="minor"/>
    </font>
    <font>
      <b/>
      <sz val="11"/>
      <color rgb="FF0070C0"/>
      <name val="Calibri"/>
      <family val="2"/>
      <scheme val="minor"/>
    </font>
    <font>
      <b/>
      <i/>
      <sz val="11"/>
      <color theme="3" tint="0.39997558519241921"/>
      <name val="Calibri"/>
      <family val="2"/>
      <scheme val="minor"/>
    </font>
    <font>
      <i/>
      <sz val="11"/>
      <color theme="1"/>
      <name val="Calibri"/>
      <family val="2"/>
      <scheme val="minor"/>
    </font>
    <font>
      <b/>
      <i/>
      <sz val="11"/>
      <color rgb="FF0070C0"/>
      <name val="Calibri"/>
      <family val="2"/>
      <scheme val="minor"/>
    </font>
    <font>
      <sz val="11"/>
      <color rgb="FF0070C0"/>
      <name val="Calibri"/>
      <family val="2"/>
      <scheme val="minor"/>
    </font>
    <font>
      <b/>
      <u/>
      <sz val="11"/>
      <color rgb="FF0070C0"/>
      <name val="Calibri"/>
      <family val="2"/>
      <scheme val="minor"/>
    </font>
    <font>
      <b/>
      <u/>
      <sz val="11"/>
      <color rgb="FFFF0000"/>
      <name val="Calibri"/>
      <family val="2"/>
      <scheme val="minor"/>
    </font>
    <font>
      <sz val="13"/>
      <color rgb="FF0070C0"/>
      <name val="Calibri"/>
      <family val="2"/>
      <scheme val="minor"/>
    </font>
    <font>
      <sz val="10"/>
      <color rgb="FF0070C0"/>
      <name val="Calibri"/>
      <family val="2"/>
      <scheme val="minor"/>
    </font>
    <font>
      <b/>
      <u/>
      <sz val="13"/>
      <color rgb="FFFF0000"/>
      <name val="Calibri"/>
      <family val="2"/>
      <scheme val="minor"/>
    </font>
    <font>
      <b/>
      <sz val="11"/>
      <color rgb="FFFF0000"/>
      <name val="Calibri"/>
      <family val="2"/>
      <scheme val="minor"/>
    </font>
    <font>
      <i/>
      <sz val="11"/>
      <color rgb="FF0070C0"/>
      <name val="Calibri"/>
      <family val="2"/>
      <scheme val="minor"/>
    </font>
    <font>
      <b/>
      <i/>
      <sz val="11"/>
      <color rgb="FFFF0000"/>
      <name val="Calibri"/>
      <family val="2"/>
      <scheme val="minor"/>
    </font>
    <font>
      <b/>
      <sz val="11"/>
      <color theme="7"/>
      <name val="Calibri"/>
      <family val="2"/>
      <scheme val="minor"/>
    </font>
    <font>
      <sz val="11"/>
      <color theme="7"/>
      <name val="Calibri"/>
      <family val="2"/>
      <scheme val="minor"/>
    </font>
    <font>
      <i/>
      <sz val="11"/>
      <color theme="7"/>
      <name val="Calibri"/>
      <family val="2"/>
      <scheme val="minor"/>
    </font>
    <font>
      <sz val="11"/>
      <color theme="1"/>
      <name val="Calibri"/>
      <family val="2"/>
      <scheme val="minor"/>
    </font>
    <font>
      <b/>
      <sz val="11"/>
      <color theme="3" tint="0.39997558519241921"/>
      <name val="Calibri"/>
      <family val="2"/>
      <scheme val="minor"/>
    </font>
    <font>
      <b/>
      <sz val="11"/>
      <color theme="1" tint="0.39997558519241921"/>
      <name val="Calibri"/>
      <family val="2"/>
      <scheme val="minor"/>
    </font>
    <font>
      <sz val="11"/>
      <color rgb="FFFF0000"/>
      <name val="Calibri"/>
      <family val="2"/>
      <scheme val="minor"/>
    </font>
    <font>
      <b/>
      <i/>
      <u/>
      <sz val="11"/>
      <color rgb="FFFF0000"/>
      <name val="Calibri"/>
      <family val="2"/>
      <scheme val="minor"/>
    </font>
    <font>
      <b/>
      <sz val="11"/>
      <name val="Calibri"/>
      <family val="2"/>
      <scheme val="minor"/>
    </font>
    <font>
      <b/>
      <sz val="12"/>
      <color rgb="FF0070C0"/>
      <name val="Calibri"/>
      <family val="2"/>
      <scheme val="minor"/>
    </font>
    <font>
      <b/>
      <sz val="11"/>
      <color rgb="FF0070C0"/>
      <name val="Calibri"/>
      <family val="2"/>
    </font>
    <font>
      <sz val="11"/>
      <color rgb="FF0070C0"/>
      <name val="Symbol"/>
      <family val="1"/>
      <charset val="2"/>
    </font>
    <font>
      <sz val="13"/>
      <color rgb="FFFF0000"/>
      <name val="Calibri"/>
      <family val="2"/>
      <scheme val="minor"/>
    </font>
    <font>
      <sz val="11"/>
      <color theme="0"/>
      <name val="Calibri"/>
      <family val="2"/>
      <scheme val="minor"/>
    </font>
    <font>
      <b/>
      <u/>
      <sz val="11"/>
      <color rgb="FF00B050"/>
      <name val="Calibri"/>
      <family val="2"/>
      <scheme val="minor"/>
    </font>
  </fonts>
  <fills count="13">
    <fill>
      <patternFill patternType="none"/>
    </fill>
    <fill>
      <patternFill patternType="gray125"/>
    </fill>
    <fill>
      <patternFill patternType="solid">
        <fgColor theme="5"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theme="1" tint="0.7999816888943144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theme="0" tint="-0.499984740745262"/>
        <bgColor indexed="64"/>
      </patternFill>
    </fill>
    <fill>
      <patternFill patternType="solid">
        <fgColor theme="5" tint="0.39997558519241921"/>
        <bgColor indexed="64"/>
      </patternFill>
    </fill>
    <fill>
      <patternFill patternType="solid">
        <fgColor theme="6" tint="0.79998168889431442"/>
        <bgColor indexed="64"/>
      </patternFill>
    </fill>
    <fill>
      <patternFill patternType="solid">
        <fgColor theme="7" tint="0.79998168889431442"/>
        <bgColor indexed="64"/>
      </patternFill>
    </fill>
  </fills>
  <borders count="7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diagonalDown="1">
      <left style="medium">
        <color indexed="64"/>
      </left>
      <right style="thin">
        <color indexed="64"/>
      </right>
      <top style="medium">
        <color indexed="64"/>
      </top>
      <bottom style="thin">
        <color indexed="64"/>
      </bottom>
      <diagonal style="dashed">
        <color indexed="64"/>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thin">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right style="medium">
        <color indexed="64"/>
      </right>
      <top/>
      <bottom/>
      <diagonal/>
    </border>
    <border>
      <left style="thin">
        <color indexed="64"/>
      </left>
      <right/>
      <top/>
      <bottom style="medium">
        <color indexed="64"/>
      </bottom>
      <diagonal/>
    </border>
  </borders>
  <cellStyleXfs count="2">
    <xf numFmtId="0" fontId="0" fillId="0" borderId="0"/>
    <xf numFmtId="9" fontId="18" fillId="0" borderId="0" applyFont="0" applyFill="0" applyBorder="0" applyAlignment="0" applyProtection="0"/>
  </cellStyleXfs>
  <cellXfs count="741">
    <xf numFmtId="0" fontId="0" fillId="0" borderId="0" xfId="0"/>
    <xf numFmtId="0" fontId="1" fillId="0" borderId="0" xfId="0" applyFont="1" applyFill="1" applyAlignment="1"/>
    <xf numFmtId="0" fontId="0" fillId="4" borderId="0" xfId="0" applyFill="1"/>
    <xf numFmtId="0" fontId="1" fillId="0" borderId="0" xfId="0" applyFont="1" applyFill="1" applyAlignment="1">
      <alignment horizontal="center"/>
    </xf>
    <xf numFmtId="0" fontId="0" fillId="0" borderId="0" xfId="0" applyFill="1"/>
    <xf numFmtId="0" fontId="1" fillId="0" borderId="0" xfId="0" applyFont="1" applyFill="1" applyAlignment="1">
      <alignment vertical="center" wrapText="1"/>
    </xf>
    <xf numFmtId="0" fontId="0" fillId="0" borderId="0" xfId="0" quotePrefix="1" applyFill="1" applyBorder="1" applyAlignment="1">
      <alignment vertical="center" wrapText="1"/>
    </xf>
    <xf numFmtId="0" fontId="0" fillId="0" borderId="0" xfId="0" applyFill="1" applyAlignment="1">
      <alignment vertical="top" wrapText="1"/>
    </xf>
    <xf numFmtId="0" fontId="0" fillId="0" borderId="0" xfId="0" applyFill="1" applyBorder="1" applyAlignment="1"/>
    <xf numFmtId="0" fontId="0" fillId="4" borderId="0" xfId="0" applyFill="1" applyBorder="1" applyAlignment="1">
      <alignment horizontal="left" vertical="center" wrapText="1"/>
    </xf>
    <xf numFmtId="0" fontId="1" fillId="2" borderId="0" xfId="0" applyFont="1" applyFill="1"/>
    <xf numFmtId="0" fontId="0" fillId="0" borderId="2" xfId="0" applyBorder="1"/>
    <xf numFmtId="0" fontId="0" fillId="0" borderId="0" xfId="0" applyBorder="1"/>
    <xf numFmtId="0" fontId="0" fillId="0" borderId="6" xfId="0" applyBorder="1"/>
    <xf numFmtId="0" fontId="0" fillId="4" borderId="0" xfId="0" applyFill="1" applyAlignment="1">
      <alignment horizontal="left"/>
    </xf>
    <xf numFmtId="0" fontId="0" fillId="2" borderId="0" xfId="0" applyFill="1"/>
    <xf numFmtId="0" fontId="3" fillId="0" borderId="0" xfId="0" applyFont="1" applyFill="1" applyBorder="1" applyAlignment="1">
      <alignment horizontal="left" vertical="center" wrapText="1"/>
    </xf>
    <xf numFmtId="0" fontId="0" fillId="0" borderId="0" xfId="0" applyBorder="1" applyAlignment="1">
      <alignment vertical="center" wrapText="1"/>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1" fillId="0" borderId="0" xfId="0" applyFont="1" applyFill="1"/>
    <xf numFmtId="0" fontId="2" fillId="0" borderId="0" xfId="0" applyFont="1" applyFill="1"/>
    <xf numFmtId="0" fontId="3" fillId="0" borderId="0" xfId="0" applyFont="1" applyFill="1" applyBorder="1" applyAlignment="1">
      <alignment wrapText="1"/>
    </xf>
    <xf numFmtId="10" fontId="0" fillId="6" borderId="42" xfId="0" applyNumberFormat="1" applyFill="1" applyBorder="1" applyAlignment="1">
      <alignment horizontal="left" vertical="center"/>
    </xf>
    <xf numFmtId="10" fontId="0" fillId="6" borderId="43" xfId="0" applyNumberFormat="1" applyFill="1" applyBorder="1" applyAlignment="1">
      <alignment horizontal="left" vertical="center"/>
    </xf>
    <xf numFmtId="10" fontId="0" fillId="6" borderId="41" xfId="0" applyNumberFormat="1" applyFill="1" applyBorder="1" applyAlignment="1">
      <alignment horizontal="left" vertical="center"/>
    </xf>
    <xf numFmtId="0" fontId="6" fillId="0" borderId="0" xfId="0" applyFont="1"/>
    <xf numFmtId="0" fontId="0" fillId="0" borderId="0" xfId="0" applyAlignment="1">
      <alignment vertical="center"/>
    </xf>
    <xf numFmtId="0" fontId="0" fillId="4" borderId="0" xfId="0" applyFill="1" applyAlignment="1">
      <alignment vertical="center"/>
    </xf>
    <xf numFmtId="0" fontId="1" fillId="2" borderId="0" xfId="0" applyFont="1" applyFill="1" applyAlignment="1">
      <alignment horizontal="left" vertical="center"/>
    </xf>
    <xf numFmtId="0" fontId="6" fillId="4" borderId="0" xfId="0" applyFont="1" applyFill="1"/>
    <xf numFmtId="0" fontId="6" fillId="4" borderId="11" xfId="0" applyFont="1" applyFill="1" applyBorder="1" applyAlignment="1">
      <alignment vertical="center" wrapText="1"/>
    </xf>
    <xf numFmtId="0" fontId="6" fillId="4" borderId="17" xfId="0" applyFont="1" applyFill="1" applyBorder="1" applyAlignment="1">
      <alignment vertical="center" wrapText="1"/>
    </xf>
    <xf numFmtId="0" fontId="6" fillId="0" borderId="11" xfId="0" applyFont="1" applyBorder="1" applyAlignment="1">
      <alignment horizontal="left" vertical="center" wrapText="1"/>
    </xf>
    <xf numFmtId="0" fontId="12" fillId="0" borderId="0" xfId="0" applyFont="1" applyFill="1"/>
    <xf numFmtId="0" fontId="6" fillId="0" borderId="36" xfId="0" applyFont="1" applyBorder="1" applyAlignment="1"/>
    <xf numFmtId="0" fontId="6" fillId="0" borderId="11" xfId="0" applyFont="1" applyBorder="1" applyAlignment="1"/>
    <xf numFmtId="0" fontId="6" fillId="4" borderId="0" xfId="0" applyFont="1" applyFill="1" applyAlignment="1">
      <alignment horizontal="left"/>
    </xf>
    <xf numFmtId="0" fontId="13" fillId="0" borderId="10" xfId="0" applyFont="1" applyBorder="1" applyAlignment="1">
      <alignment horizontal="center"/>
    </xf>
    <xf numFmtId="0" fontId="2" fillId="2" borderId="0" xfId="0" applyFont="1" applyFill="1" applyAlignment="1">
      <alignment horizontal="left" vertical="center"/>
    </xf>
    <xf numFmtId="0" fontId="6" fillId="0" borderId="42" xfId="0" applyFont="1" applyFill="1" applyBorder="1"/>
    <xf numFmtId="0" fontId="2" fillId="2" borderId="0" xfId="0" applyFont="1" applyFill="1"/>
    <xf numFmtId="0" fontId="2" fillId="2" borderId="0" xfId="0" applyFont="1" applyFill="1" applyAlignment="1">
      <alignment horizontal="left"/>
    </xf>
    <xf numFmtId="0" fontId="6" fillId="2" borderId="0" xfId="0" applyFont="1" applyFill="1"/>
    <xf numFmtId="0" fontId="2" fillId="10" borderId="18" xfId="0" applyFont="1" applyFill="1" applyBorder="1" applyAlignment="1">
      <alignment horizontal="center" vertical="center" wrapText="1"/>
    </xf>
    <xf numFmtId="0" fontId="2" fillId="10" borderId="20" xfId="0" applyFont="1" applyFill="1" applyBorder="1" applyAlignment="1">
      <alignment horizontal="center" vertical="center" wrapText="1"/>
    </xf>
    <xf numFmtId="0" fontId="2" fillId="7" borderId="19" xfId="0" applyFont="1" applyFill="1" applyBorder="1" applyAlignment="1">
      <alignment horizontal="center" vertical="center" wrapText="1"/>
    </xf>
    <xf numFmtId="0" fontId="6" fillId="6" borderId="17" xfId="0" applyFont="1" applyFill="1" applyBorder="1"/>
    <xf numFmtId="0" fontId="6" fillId="6" borderId="55" xfId="0" applyFont="1" applyFill="1" applyBorder="1"/>
    <xf numFmtId="0" fontId="6" fillId="6" borderId="11" xfId="0" applyFont="1" applyFill="1" applyBorder="1"/>
    <xf numFmtId="0" fontId="6" fillId="6" borderId="37" xfId="0" applyFont="1" applyFill="1" applyBorder="1"/>
    <xf numFmtId="0" fontId="6" fillId="4" borderId="54" xfId="0" applyFont="1" applyFill="1" applyBorder="1"/>
    <xf numFmtId="0" fontId="6" fillId="0" borderId="11" xfId="0" applyFont="1" applyFill="1" applyBorder="1"/>
    <xf numFmtId="0" fontId="6" fillId="6" borderId="41" xfId="0" applyFont="1" applyFill="1" applyBorder="1"/>
    <xf numFmtId="0" fontId="6" fillId="6" borderId="42" xfId="0" applyFont="1" applyFill="1" applyBorder="1"/>
    <xf numFmtId="0" fontId="6" fillId="6" borderId="11" xfId="0" applyFont="1" applyFill="1" applyBorder="1" applyAlignment="1">
      <alignment horizontal="left" vertical="center"/>
    </xf>
    <xf numFmtId="0" fontId="6" fillId="6" borderId="43" xfId="0" applyFont="1" applyFill="1" applyBorder="1"/>
    <xf numFmtId="0" fontId="6" fillId="6" borderId="39" xfId="0" applyFont="1" applyFill="1" applyBorder="1" applyAlignment="1">
      <alignment horizontal="left" vertical="center"/>
    </xf>
    <xf numFmtId="0" fontId="2" fillId="0" borderId="34" xfId="0" applyFont="1" applyBorder="1" applyAlignment="1">
      <alignment horizontal="center" vertical="center" wrapText="1"/>
    </xf>
    <xf numFmtId="0" fontId="13" fillId="0" borderId="39" xfId="0" applyFont="1" applyBorder="1" applyAlignment="1">
      <alignment horizontal="center" vertical="center"/>
    </xf>
    <xf numFmtId="0" fontId="2" fillId="4" borderId="49" xfId="0" applyFont="1" applyFill="1" applyBorder="1" applyAlignment="1">
      <alignment horizontal="left" vertical="top" wrapText="1"/>
    </xf>
    <xf numFmtId="0" fontId="2" fillId="4" borderId="34" xfId="0" applyFont="1" applyFill="1" applyBorder="1" applyAlignment="1">
      <alignment horizontal="center" vertical="center"/>
    </xf>
    <xf numFmtId="0" fontId="2" fillId="4" borderId="36" xfId="0" applyFont="1" applyFill="1" applyBorder="1" applyAlignment="1">
      <alignment horizontal="center" vertical="center"/>
    </xf>
    <xf numFmtId="0" fontId="13" fillId="6" borderId="11" xfId="0" quotePrefix="1" applyFont="1" applyFill="1" applyBorder="1" applyAlignment="1">
      <alignment horizontal="center"/>
    </xf>
    <xf numFmtId="0" fontId="13" fillId="6" borderId="11" xfId="0" applyFont="1" applyFill="1" applyBorder="1" applyAlignment="1">
      <alignment horizontal="center" vertical="center"/>
    </xf>
    <xf numFmtId="0" fontId="13" fillId="6" borderId="15" xfId="0" applyFont="1" applyFill="1" applyBorder="1" applyAlignment="1">
      <alignment horizontal="center" vertical="center"/>
    </xf>
    <xf numFmtId="0" fontId="6" fillId="6" borderId="15" xfId="0" applyFont="1" applyFill="1" applyBorder="1" applyAlignment="1">
      <alignment horizontal="left" vertical="center"/>
    </xf>
    <xf numFmtId="0" fontId="2" fillId="6" borderId="38" xfId="0" applyFont="1" applyFill="1" applyBorder="1" applyAlignment="1">
      <alignment horizontal="center" vertical="center"/>
    </xf>
    <xf numFmtId="0" fontId="6" fillId="6" borderId="39" xfId="0" applyFont="1" applyFill="1" applyBorder="1" applyAlignment="1">
      <alignment horizontal="center" vertical="center"/>
    </xf>
    <xf numFmtId="0" fontId="13" fillId="6" borderId="39" xfId="0" applyFont="1" applyFill="1" applyBorder="1" applyAlignment="1">
      <alignment horizontal="center" vertical="center"/>
    </xf>
    <xf numFmtId="0" fontId="2" fillId="0" borderId="62" xfId="0" applyFont="1" applyFill="1" applyBorder="1" applyAlignment="1">
      <alignment horizontal="left" vertical="center" wrapText="1"/>
    </xf>
    <xf numFmtId="0" fontId="6" fillId="6" borderId="34" xfId="0" applyFont="1" applyFill="1" applyBorder="1"/>
    <xf numFmtId="0" fontId="6" fillId="6" borderId="27" xfId="0" applyFont="1" applyFill="1" applyBorder="1"/>
    <xf numFmtId="0" fontId="2" fillId="6" borderId="12" xfId="0" applyFont="1" applyFill="1" applyBorder="1" applyAlignment="1">
      <alignment vertical="center"/>
    </xf>
    <xf numFmtId="0" fontId="2" fillId="2" borderId="0" xfId="0" applyFont="1" applyFill="1" applyAlignment="1">
      <alignment vertical="center"/>
    </xf>
    <xf numFmtId="0" fontId="6" fillId="6" borderId="39" xfId="0" applyFont="1" applyFill="1" applyBorder="1"/>
    <xf numFmtId="0" fontId="13" fillId="0" borderId="43" xfId="0" applyFont="1" applyFill="1" applyBorder="1" applyAlignment="1">
      <alignment horizontal="center" vertical="center"/>
    </xf>
    <xf numFmtId="0" fontId="2" fillId="6" borderId="50" xfId="0" applyFont="1" applyFill="1" applyBorder="1" applyAlignment="1">
      <alignment horizontal="center" vertical="center"/>
    </xf>
    <xf numFmtId="0" fontId="2" fillId="4" borderId="17" xfId="0" applyFont="1" applyFill="1" applyBorder="1" applyAlignment="1">
      <alignment horizontal="center" vertical="center"/>
    </xf>
    <xf numFmtId="0" fontId="6" fillId="6" borderId="47" xfId="0" applyFont="1" applyFill="1" applyBorder="1"/>
    <xf numFmtId="0" fontId="2" fillId="6" borderId="36" xfId="0" applyFont="1" applyFill="1" applyBorder="1" applyAlignment="1">
      <alignment horizontal="center" vertical="center"/>
    </xf>
    <xf numFmtId="0" fontId="2" fillId="4" borderId="11" xfId="0" applyFont="1" applyFill="1" applyBorder="1" applyAlignment="1">
      <alignment horizontal="center" vertical="center"/>
    </xf>
    <xf numFmtId="0" fontId="6" fillId="0" borderId="0" xfId="0" quotePrefix="1" applyFont="1" applyFill="1" applyBorder="1"/>
    <xf numFmtId="0" fontId="6" fillId="0" borderId="0" xfId="0" applyFont="1" applyFill="1" applyBorder="1"/>
    <xf numFmtId="0" fontId="6" fillId="5" borderId="9" xfId="0" applyFont="1" applyFill="1" applyBorder="1"/>
    <xf numFmtId="0" fontId="6" fillId="5" borderId="10" xfId="0" applyFont="1" applyFill="1" applyBorder="1"/>
    <xf numFmtId="0" fontId="6" fillId="6" borderId="19" xfId="0" applyFont="1" applyFill="1" applyBorder="1"/>
    <xf numFmtId="0" fontId="6" fillId="6" borderId="20" xfId="0" applyFont="1" applyFill="1" applyBorder="1"/>
    <xf numFmtId="0" fontId="6" fillId="0" borderId="19" xfId="0" applyFont="1" applyBorder="1" applyAlignment="1">
      <alignment horizontal="right"/>
    </xf>
    <xf numFmtId="0" fontId="2" fillId="5" borderId="8" xfId="0" applyFont="1" applyFill="1" applyBorder="1" applyAlignment="1">
      <alignment vertical="center"/>
    </xf>
    <xf numFmtId="0" fontId="2" fillId="5" borderId="9" xfId="0" applyFont="1" applyFill="1" applyBorder="1" applyAlignment="1">
      <alignment vertical="center"/>
    </xf>
    <xf numFmtId="0" fontId="2" fillId="5" borderId="9" xfId="0" quotePrefix="1" applyFont="1" applyFill="1" applyBorder="1" applyAlignment="1">
      <alignment horizontal="center" vertical="center"/>
    </xf>
    <xf numFmtId="0" fontId="2" fillId="5" borderId="10" xfId="0" applyFont="1" applyFill="1" applyBorder="1" applyAlignment="1">
      <alignment horizontal="center" vertical="center"/>
    </xf>
    <xf numFmtId="0" fontId="6" fillId="0" borderId="39" xfId="0" applyFont="1" applyBorder="1"/>
    <xf numFmtId="0" fontId="2" fillId="0" borderId="0" xfId="0" applyFont="1" applyFill="1" applyBorder="1" applyAlignment="1">
      <alignment horizontal="center" vertical="center"/>
    </xf>
    <xf numFmtId="0" fontId="6" fillId="0" borderId="0" xfId="0" applyFont="1" applyFill="1" applyBorder="1" applyAlignment="1">
      <alignment horizontal="right"/>
    </xf>
    <xf numFmtId="0" fontId="2" fillId="7" borderId="10" xfId="0" applyFont="1" applyFill="1" applyBorder="1" applyAlignment="1">
      <alignment horizontal="center" vertical="center" wrapText="1"/>
    </xf>
    <xf numFmtId="0" fontId="6" fillId="0" borderId="11" xfId="0" applyFont="1" applyBorder="1" applyAlignment="1">
      <alignment horizontal="left" vertical="center" wrapText="1"/>
    </xf>
    <xf numFmtId="0" fontId="2" fillId="0" borderId="0" xfId="0" applyFont="1" applyFill="1" applyBorder="1" applyAlignment="1">
      <alignment horizontal="center" vertical="center" wrapText="1"/>
    </xf>
    <xf numFmtId="0" fontId="6" fillId="6" borderId="65" xfId="0" applyFont="1" applyFill="1" applyBorder="1"/>
    <xf numFmtId="0" fontId="6" fillId="6" borderId="36" xfId="0" applyFont="1" applyFill="1" applyBorder="1"/>
    <xf numFmtId="0" fontId="15" fillId="0" borderId="0" xfId="0" applyFont="1" applyFill="1" applyBorder="1" applyAlignment="1">
      <alignment horizontal="left" vertical="center" wrapText="1"/>
    </xf>
    <xf numFmtId="0" fontId="2" fillId="6" borderId="14" xfId="0" applyFont="1" applyFill="1" applyBorder="1" applyAlignment="1">
      <alignment vertical="center"/>
    </xf>
    <xf numFmtId="0" fontId="17" fillId="0" borderId="43" xfId="0" applyFont="1" applyBorder="1" applyAlignment="1">
      <alignment horizontal="center"/>
    </xf>
    <xf numFmtId="0" fontId="15" fillId="6" borderId="36" xfId="0" applyFont="1" applyFill="1" applyBorder="1" applyAlignment="1">
      <alignment horizontal="center" vertical="center"/>
    </xf>
    <xf numFmtId="0" fontId="15" fillId="4" borderId="11" xfId="0" applyFont="1" applyFill="1" applyBorder="1" applyAlignment="1">
      <alignment horizontal="center" vertical="center"/>
    </xf>
    <xf numFmtId="0" fontId="17" fillId="4" borderId="17" xfId="0" applyFont="1" applyFill="1" applyBorder="1" applyAlignment="1">
      <alignment horizontal="center" vertical="center"/>
    </xf>
    <xf numFmtId="164" fontId="16" fillId="6" borderId="11" xfId="0" applyNumberFormat="1" applyFont="1" applyFill="1" applyBorder="1"/>
    <xf numFmtId="0" fontId="16" fillId="6" borderId="12" xfId="0" applyFont="1" applyFill="1" applyBorder="1"/>
    <xf numFmtId="165" fontId="16" fillId="6" borderId="42" xfId="0" applyNumberFormat="1" applyFont="1" applyFill="1" applyBorder="1"/>
    <xf numFmtId="0" fontId="17" fillId="4" borderId="11" xfId="0" applyFont="1" applyFill="1" applyBorder="1" applyAlignment="1">
      <alignment horizontal="center" vertical="center"/>
    </xf>
    <xf numFmtId="0" fontId="13" fillId="0" borderId="0" xfId="0" applyFont="1" applyFill="1" applyBorder="1" applyAlignment="1">
      <alignment horizontal="center" vertical="center"/>
    </xf>
    <xf numFmtId="0" fontId="6" fillId="0" borderId="0" xfId="0" applyFont="1" applyFill="1" applyBorder="1" applyAlignment="1">
      <alignment horizontal="center"/>
    </xf>
    <xf numFmtId="0" fontId="6" fillId="0" borderId="38" xfId="0" applyFont="1" applyBorder="1" applyAlignment="1">
      <alignment horizontal="center"/>
    </xf>
    <xf numFmtId="0" fontId="6" fillId="0" borderId="39" xfId="0" applyFont="1" applyBorder="1" applyAlignment="1">
      <alignment horizontal="center"/>
    </xf>
    <xf numFmtId="0" fontId="6" fillId="0" borderId="43" xfId="0" applyFont="1" applyBorder="1" applyAlignment="1">
      <alignment horizontal="center"/>
    </xf>
    <xf numFmtId="0" fontId="6" fillId="6" borderId="33" xfId="0" applyFont="1" applyFill="1" applyBorder="1"/>
    <xf numFmtId="0" fontId="6" fillId="6" borderId="38" xfId="0" applyFont="1" applyFill="1" applyBorder="1"/>
    <xf numFmtId="0" fontId="2" fillId="4" borderId="9" xfId="0" applyFont="1" applyFill="1" applyBorder="1" applyAlignment="1">
      <alignment horizontal="center" vertical="center"/>
    </xf>
    <xf numFmtId="0" fontId="0" fillId="6" borderId="11" xfId="0" applyFill="1" applyBorder="1"/>
    <xf numFmtId="0" fontId="13" fillId="4" borderId="0" xfId="0" applyFont="1" applyFill="1"/>
    <xf numFmtId="0" fontId="13" fillId="0" borderId="0" xfId="0" applyFont="1" applyFill="1" applyBorder="1" applyAlignment="1">
      <alignment horizontal="left" vertical="center" wrapText="1"/>
    </xf>
    <xf numFmtId="0" fontId="2" fillId="0" borderId="34" xfId="0" applyFont="1" applyBorder="1" applyAlignment="1">
      <alignment horizontal="center" vertical="center" wrapText="1"/>
    </xf>
    <xf numFmtId="0" fontId="2" fillId="0" borderId="41" xfId="0" applyFont="1" applyBorder="1" applyAlignment="1">
      <alignment horizontal="center" vertical="center" wrapText="1"/>
    </xf>
    <xf numFmtId="0" fontId="14" fillId="0" borderId="0" xfId="0" applyFont="1" applyFill="1" applyBorder="1" applyAlignment="1">
      <alignment horizontal="left" vertical="center" wrapText="1"/>
    </xf>
    <xf numFmtId="0" fontId="2" fillId="0" borderId="0" xfId="0" applyFont="1" applyFill="1" applyAlignment="1">
      <alignment horizontal="center" vertical="center"/>
    </xf>
    <xf numFmtId="0" fontId="1" fillId="0" borderId="0" xfId="0" applyFont="1" applyFill="1" applyAlignment="1">
      <alignment horizontal="center" vertical="center"/>
    </xf>
    <xf numFmtId="0" fontId="13" fillId="6" borderId="36" xfId="0" applyFont="1" applyFill="1" applyBorder="1" applyAlignment="1">
      <alignment horizontal="left" vertical="center"/>
    </xf>
    <xf numFmtId="0" fontId="13" fillId="6" borderId="36" xfId="0" applyFont="1" applyFill="1" applyBorder="1" applyAlignment="1">
      <alignment vertical="center"/>
    </xf>
    <xf numFmtId="0" fontId="6" fillId="9" borderId="38" xfId="0" applyFont="1" applyFill="1" applyBorder="1" applyAlignment="1">
      <alignment horizontal="center"/>
    </xf>
    <xf numFmtId="0" fontId="6" fillId="9" borderId="39" xfId="0" applyFont="1" applyFill="1" applyBorder="1" applyAlignment="1">
      <alignment horizontal="center"/>
    </xf>
    <xf numFmtId="0" fontId="6" fillId="9" borderId="39" xfId="0" applyFont="1" applyFill="1" applyBorder="1" applyAlignment="1">
      <alignment horizontal="center" vertical="center"/>
    </xf>
    <xf numFmtId="0" fontId="3" fillId="0" borderId="0" xfId="0" applyFont="1" applyFill="1" applyBorder="1" applyAlignment="1">
      <alignment horizontal="left" vertical="center" wrapText="1"/>
    </xf>
    <xf numFmtId="0" fontId="6" fillId="0" borderId="0" xfId="0" applyFont="1" applyAlignment="1"/>
    <xf numFmtId="0" fontId="23" fillId="0" borderId="0" xfId="0" applyFont="1" applyFill="1" applyAlignment="1">
      <alignment vertical="center"/>
    </xf>
    <xf numFmtId="0" fontId="2" fillId="4" borderId="33" xfId="0" applyFont="1" applyFill="1" applyBorder="1" applyAlignment="1">
      <alignment horizontal="left" vertical="top" wrapText="1"/>
    </xf>
    <xf numFmtId="0" fontId="17" fillId="0" borderId="38" xfId="0" applyFont="1" applyBorder="1" applyAlignment="1">
      <alignment horizontal="center"/>
    </xf>
    <xf numFmtId="0" fontId="16" fillId="6" borderId="45" xfId="0" applyFont="1" applyFill="1" applyBorder="1"/>
    <xf numFmtId="0" fontId="15" fillId="0" borderId="33" xfId="0" applyFont="1" applyBorder="1" applyAlignment="1">
      <alignment horizontal="center" vertical="center" wrapText="1"/>
    </xf>
    <xf numFmtId="0" fontId="15" fillId="0" borderId="41" xfId="0" applyFont="1" applyFill="1" applyBorder="1" applyAlignment="1">
      <alignment horizontal="center" vertical="center" wrapText="1"/>
    </xf>
    <xf numFmtId="0" fontId="17" fillId="0" borderId="40" xfId="0" applyFont="1" applyBorder="1" applyAlignment="1">
      <alignment horizontal="center"/>
    </xf>
    <xf numFmtId="0" fontId="2" fillId="0" borderId="63" xfId="0" applyFont="1" applyFill="1" applyBorder="1" applyAlignment="1">
      <alignment horizontal="left" vertical="center" wrapText="1"/>
    </xf>
    <xf numFmtId="0" fontId="2" fillId="4" borderId="41" xfId="0" applyFont="1" applyFill="1" applyBorder="1" applyAlignment="1">
      <alignment horizontal="center" vertical="center"/>
    </xf>
    <xf numFmtId="0" fontId="6" fillId="6" borderId="42" xfId="0" applyFont="1" applyFill="1" applyBorder="1" applyAlignment="1">
      <alignment horizontal="left" vertical="center"/>
    </xf>
    <xf numFmtId="0" fontId="2" fillId="6" borderId="31" xfId="0" applyFont="1" applyFill="1" applyBorder="1" applyAlignment="1">
      <alignment vertical="center"/>
    </xf>
    <xf numFmtId="0" fontId="2" fillId="6" borderId="29" xfId="0" applyFont="1" applyFill="1" applyBorder="1" applyAlignment="1">
      <alignment vertical="center"/>
    </xf>
    <xf numFmtId="0" fontId="6" fillId="6" borderId="43" xfId="0" applyFont="1" applyFill="1" applyBorder="1" applyAlignment="1">
      <alignment horizontal="left" vertical="center"/>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textRotation="45" wrapText="1"/>
    </xf>
    <xf numFmtId="0" fontId="6" fillId="4" borderId="17" xfId="0" applyFont="1" applyFill="1" applyBorder="1" applyAlignment="1">
      <alignment horizontal="center" vertical="center"/>
    </xf>
    <xf numFmtId="0" fontId="6" fillId="4" borderId="11" xfId="0" applyFont="1" applyFill="1" applyBorder="1" applyAlignment="1">
      <alignment horizontal="center" vertical="center"/>
    </xf>
    <xf numFmtId="0" fontId="6" fillId="4" borderId="0" xfId="0" applyFont="1" applyFill="1" applyAlignment="1">
      <alignment horizontal="left" vertical="center"/>
    </xf>
    <xf numFmtId="0" fontId="6" fillId="0" borderId="11" xfId="0" applyFont="1" applyBorder="1" applyAlignment="1">
      <alignment horizontal="left" vertical="center" wrapText="1"/>
    </xf>
    <xf numFmtId="0" fontId="5" fillId="0" borderId="0" xfId="0" applyFont="1" applyFill="1" applyBorder="1" applyAlignment="1">
      <alignment horizontal="left" vertical="center" wrapText="1"/>
    </xf>
    <xf numFmtId="0" fontId="2" fillId="0" borderId="64" xfId="0" applyFont="1" applyFill="1" applyBorder="1" applyAlignment="1">
      <alignment horizontal="left" vertical="center" wrapText="1"/>
    </xf>
    <xf numFmtId="0" fontId="6" fillId="0" borderId="43" xfId="0" applyFont="1" applyFill="1" applyBorder="1"/>
    <xf numFmtId="0" fontId="6" fillId="0" borderId="11" xfId="0" applyFont="1" applyFill="1" applyBorder="1" applyAlignment="1">
      <alignment vertical="center" wrapText="1"/>
    </xf>
    <xf numFmtId="0" fontId="6" fillId="0" borderId="11" xfId="0" applyFont="1" applyBorder="1" applyAlignment="1">
      <alignment vertical="center" wrapText="1"/>
    </xf>
    <xf numFmtId="0" fontId="6" fillId="0" borderId="11" xfId="0" applyFont="1" applyBorder="1" applyAlignment="1">
      <alignment vertical="center"/>
    </xf>
    <xf numFmtId="0" fontId="6" fillId="0" borderId="11" xfId="0" applyFont="1" applyBorder="1" applyAlignment="1">
      <alignment horizontal="left" vertical="center" wrapText="1"/>
    </xf>
    <xf numFmtId="0" fontId="2" fillId="7" borderId="10" xfId="0" applyFont="1" applyFill="1" applyBorder="1" applyAlignment="1">
      <alignment horizontal="center" vertical="center" wrapText="1"/>
    </xf>
    <xf numFmtId="0" fontId="2" fillId="7" borderId="19" xfId="0" applyFont="1" applyFill="1" applyBorder="1" applyAlignment="1">
      <alignment horizontal="center" vertical="center" wrapText="1"/>
    </xf>
    <xf numFmtId="0" fontId="5" fillId="0" borderId="0" xfId="0" applyFont="1" applyFill="1" applyBorder="1" applyAlignment="1">
      <alignment horizontal="left" vertical="center" wrapText="1"/>
    </xf>
    <xf numFmtId="14" fontId="6" fillId="0" borderId="11" xfId="0" applyNumberFormat="1" applyFont="1" applyFill="1" applyBorder="1" applyAlignment="1">
      <alignment horizontal="center" vertical="center"/>
    </xf>
    <xf numFmtId="0" fontId="2" fillId="0" borderId="0" xfId="0" applyFont="1" applyBorder="1" applyAlignment="1">
      <alignment horizontal="center" vertical="center"/>
    </xf>
    <xf numFmtId="0" fontId="6" fillId="4" borderId="0" xfId="0" applyFont="1" applyFill="1" applyBorder="1"/>
    <xf numFmtId="0" fontId="21" fillId="0" borderId="0" xfId="0" applyFont="1"/>
    <xf numFmtId="0" fontId="6" fillId="6" borderId="50" xfId="0" applyFont="1" applyFill="1" applyBorder="1"/>
    <xf numFmtId="0" fontId="6" fillId="0" borderId="36" xfId="0" applyFont="1" applyFill="1" applyBorder="1"/>
    <xf numFmtId="0" fontId="6" fillId="0" borderId="38" xfId="0" applyFont="1" applyFill="1" applyBorder="1"/>
    <xf numFmtId="0" fontId="6" fillId="0" borderId="50" xfId="0" applyFont="1" applyFill="1" applyBorder="1"/>
    <xf numFmtId="0" fontId="6" fillId="0" borderId="47" xfId="0" applyFont="1" applyFill="1" applyBorder="1"/>
    <xf numFmtId="0" fontId="6" fillId="0" borderId="38" xfId="0" applyFont="1" applyFill="1" applyBorder="1" applyAlignment="1">
      <alignment horizontal="center" vertical="center" wrapText="1"/>
    </xf>
    <xf numFmtId="0" fontId="24" fillId="0" borderId="0" xfId="0" applyFont="1" applyFill="1" applyBorder="1" applyAlignment="1">
      <alignment horizontal="center" vertical="center"/>
    </xf>
    <xf numFmtId="0" fontId="2" fillId="0" borderId="0" xfId="0" quotePrefix="1" applyFont="1" applyFill="1" applyAlignment="1">
      <alignment horizontal="center" vertical="center"/>
    </xf>
    <xf numFmtId="0" fontId="2" fillId="0" borderId="0" xfId="0" applyFont="1" applyFill="1" applyAlignment="1">
      <alignment vertical="center"/>
    </xf>
    <xf numFmtId="0" fontId="1" fillId="0" borderId="0" xfId="0" applyFont="1" applyFill="1" applyAlignment="1">
      <alignment horizontal="left" vertical="center"/>
    </xf>
    <xf numFmtId="0" fontId="6" fillId="0" borderId="46" xfId="0" applyFont="1" applyBorder="1" applyAlignment="1">
      <alignment horizontal="center"/>
    </xf>
    <xf numFmtId="0" fontId="6" fillId="0" borderId="45" xfId="0" applyFont="1" applyBorder="1" applyAlignment="1">
      <alignment horizontal="center"/>
    </xf>
    <xf numFmtId="0" fontId="6" fillId="0" borderId="48" xfId="0" applyFont="1" applyBorder="1" applyAlignment="1">
      <alignment horizontal="center"/>
    </xf>
    <xf numFmtId="0" fontId="6" fillId="9" borderId="44" xfId="0" applyFont="1" applyFill="1" applyBorder="1" applyAlignment="1">
      <alignment horizontal="center"/>
    </xf>
    <xf numFmtId="0" fontId="13" fillId="6" borderId="11" xfId="0" applyFont="1" applyFill="1" applyBorder="1" applyAlignment="1">
      <alignment horizontal="left" vertical="center"/>
    </xf>
    <xf numFmtId="0" fontId="13" fillId="6" borderId="11" xfId="0" applyFont="1" applyFill="1" applyBorder="1" applyAlignment="1">
      <alignment vertical="center"/>
    </xf>
    <xf numFmtId="0" fontId="6" fillId="0" borderId="36" xfId="0" applyFont="1" applyBorder="1" applyAlignment="1">
      <alignment horizontal="center" vertical="center" wrapText="1"/>
    </xf>
    <xf numFmtId="0" fontId="6" fillId="0" borderId="42" xfId="0" applyFont="1" applyBorder="1" applyAlignment="1">
      <alignment horizontal="center" vertical="center" wrapText="1"/>
    </xf>
    <xf numFmtId="0" fontId="6" fillId="6" borderId="8" xfId="0" applyFont="1" applyFill="1" applyBorder="1" applyAlignment="1"/>
    <xf numFmtId="0" fontId="6" fillId="6" borderId="9" xfId="0" applyFont="1" applyFill="1" applyBorder="1" applyAlignment="1"/>
    <xf numFmtId="0" fontId="6" fillId="6" borderId="10" xfId="0" applyFont="1" applyFill="1" applyBorder="1" applyAlignment="1"/>
    <xf numFmtId="0" fontId="2" fillId="5" borderId="10" xfId="0" quotePrefix="1" applyFont="1" applyFill="1" applyBorder="1" applyAlignment="1">
      <alignment horizontal="center" vertical="center"/>
    </xf>
    <xf numFmtId="0" fontId="6" fillId="0" borderId="41" xfId="0" applyFont="1" applyFill="1" applyBorder="1"/>
    <xf numFmtId="0" fontId="2" fillId="5" borderId="8" xfId="0" quotePrefix="1" applyFont="1" applyFill="1" applyBorder="1" applyAlignment="1">
      <alignment horizontal="center" vertical="center"/>
    </xf>
    <xf numFmtId="0" fontId="6" fillId="6" borderId="35" xfId="0" applyFont="1" applyFill="1" applyBorder="1"/>
    <xf numFmtId="0" fontId="5" fillId="0" borderId="33" xfId="0" applyFont="1" applyFill="1" applyBorder="1" applyAlignment="1">
      <alignment horizontal="center" vertical="center" wrapText="1"/>
    </xf>
    <xf numFmtId="0" fontId="6" fillId="6" borderId="66" xfId="0" applyFont="1" applyFill="1" applyBorder="1" applyAlignment="1">
      <alignment horizontal="center"/>
    </xf>
    <xf numFmtId="0" fontId="6" fillId="6" borderId="45" xfId="0" applyFont="1" applyFill="1" applyBorder="1" applyAlignment="1">
      <alignment horizontal="center"/>
    </xf>
    <xf numFmtId="0" fontId="6" fillId="6" borderId="44" xfId="0" applyFont="1" applyFill="1" applyBorder="1" applyAlignment="1">
      <alignment horizontal="center"/>
    </xf>
    <xf numFmtId="0" fontId="5" fillId="0" borderId="0" xfId="0" applyFont="1" applyFill="1" applyBorder="1" applyAlignment="1">
      <alignment vertical="center" wrapText="1"/>
    </xf>
    <xf numFmtId="0" fontId="2" fillId="0" borderId="0" xfId="0" applyFont="1" applyBorder="1" applyAlignment="1">
      <alignment horizontal="center" vertical="center" wrapText="1"/>
    </xf>
    <xf numFmtId="0" fontId="6" fillId="6" borderId="30" xfId="0" applyFont="1" applyFill="1" applyBorder="1" applyAlignment="1">
      <alignment horizontal="center"/>
    </xf>
    <xf numFmtId="0" fontId="5" fillId="0" borderId="34" xfId="0" applyFont="1" applyFill="1" applyBorder="1" applyAlignment="1">
      <alignment horizontal="center" vertical="center" wrapText="1"/>
    </xf>
    <xf numFmtId="0" fontId="6" fillId="6" borderId="28" xfId="0" applyFont="1" applyFill="1" applyBorder="1"/>
    <xf numFmtId="0" fontId="6" fillId="6" borderId="13" xfId="0" applyFont="1" applyFill="1" applyBorder="1"/>
    <xf numFmtId="14" fontId="6" fillId="6" borderId="11" xfId="0" applyNumberFormat="1" applyFont="1" applyFill="1" applyBorder="1" applyAlignment="1">
      <alignment horizontal="center"/>
    </xf>
    <xf numFmtId="14" fontId="6" fillId="6" borderId="17" xfId="0" applyNumberFormat="1" applyFont="1" applyFill="1" applyBorder="1" applyAlignment="1">
      <alignment horizontal="center"/>
    </xf>
    <xf numFmtId="14" fontId="6" fillId="6" borderId="39" xfId="0" applyNumberFormat="1" applyFont="1" applyFill="1" applyBorder="1" applyAlignment="1">
      <alignment horizontal="center"/>
    </xf>
    <xf numFmtId="0" fontId="2" fillId="7" borderId="10" xfId="0" applyFont="1" applyFill="1" applyBorder="1" applyAlignment="1">
      <alignment horizontal="center" vertical="center" wrapText="1"/>
    </xf>
    <xf numFmtId="0" fontId="15" fillId="0" borderId="33" xfId="0" applyFont="1" applyFill="1" applyBorder="1" applyAlignment="1">
      <alignment horizontal="center" vertical="center"/>
    </xf>
    <xf numFmtId="0" fontId="13" fillId="0" borderId="45" xfId="0" quotePrefix="1" applyFont="1" applyBorder="1" applyAlignment="1">
      <alignment horizontal="left" indent="4"/>
    </xf>
    <xf numFmtId="0" fontId="13" fillId="0" borderId="13" xfId="0" quotePrefix="1" applyFont="1" applyBorder="1" applyAlignment="1">
      <alignment horizontal="left" indent="4"/>
    </xf>
    <xf numFmtId="0" fontId="13" fillId="0" borderId="14" xfId="0" quotePrefix="1" applyFont="1" applyBorder="1" applyAlignment="1">
      <alignment horizontal="left" indent="4"/>
    </xf>
    <xf numFmtId="0" fontId="2" fillId="0" borderId="44" xfId="0" applyFont="1" applyBorder="1" applyAlignment="1">
      <alignment horizontal="left" vertical="center"/>
    </xf>
    <xf numFmtId="0" fontId="2" fillId="0" borderId="30" xfId="0" applyFont="1" applyBorder="1" applyAlignment="1">
      <alignment horizontal="left" vertical="center"/>
    </xf>
    <xf numFmtId="0" fontId="2" fillId="0" borderId="0" xfId="0" applyFont="1" applyBorder="1" applyAlignment="1">
      <alignment horizontal="center" vertical="center"/>
    </xf>
    <xf numFmtId="0" fontId="6" fillId="0" borderId="46" xfId="0" applyFont="1" applyBorder="1" applyAlignment="1">
      <alignment horizontal="left" vertical="center"/>
    </xf>
    <xf numFmtId="0" fontId="6" fillId="0" borderId="23" xfId="0" applyFont="1" applyBorder="1" applyAlignment="1">
      <alignment horizontal="left" vertical="center"/>
    </xf>
    <xf numFmtId="0" fontId="6" fillId="0" borderId="13" xfId="0" applyFont="1" applyBorder="1" applyAlignment="1">
      <alignment horizontal="left" indent="2"/>
    </xf>
    <xf numFmtId="0" fontId="6" fillId="0" borderId="45" xfId="0" applyFont="1" applyBorder="1" applyAlignment="1">
      <alignment horizontal="left"/>
    </xf>
    <xf numFmtId="0" fontId="6" fillId="0" borderId="13" xfId="0" applyFont="1" applyBorder="1" applyAlignment="1">
      <alignment horizontal="left"/>
    </xf>
    <xf numFmtId="0" fontId="2" fillId="5" borderId="9" xfId="0" applyFont="1" applyFill="1" applyBorder="1" applyAlignment="1">
      <alignment horizontal="left" vertical="center"/>
    </xf>
    <xf numFmtId="0" fontId="6" fillId="0" borderId="11" xfId="0" applyFont="1" applyBorder="1" applyAlignment="1">
      <alignment horizontal="left" vertical="center" wrapText="1"/>
    </xf>
    <xf numFmtId="0" fontId="2" fillId="7" borderId="10" xfId="0" applyFont="1" applyFill="1" applyBorder="1" applyAlignment="1">
      <alignment horizontal="center" vertical="center" wrapText="1"/>
    </xf>
    <xf numFmtId="0" fontId="2" fillId="0" borderId="23" xfId="0" applyFont="1" applyBorder="1" applyAlignment="1">
      <alignment horizontal="center" vertical="center" wrapText="1"/>
    </xf>
    <xf numFmtId="9" fontId="6" fillId="6" borderId="45" xfId="0" applyNumberFormat="1" applyFont="1" applyFill="1" applyBorder="1" applyAlignment="1">
      <alignment horizontal="center" vertical="center"/>
    </xf>
    <xf numFmtId="9" fontId="6" fillId="6" borderId="13" xfId="0" applyNumberFormat="1" applyFont="1" applyFill="1" applyBorder="1" applyAlignment="1">
      <alignment horizontal="center" vertical="center"/>
    </xf>
    <xf numFmtId="9" fontId="6" fillId="6" borderId="37" xfId="0" applyNumberFormat="1" applyFont="1" applyFill="1" applyBorder="1" applyAlignment="1">
      <alignment horizontal="center" vertical="center"/>
    </xf>
    <xf numFmtId="0" fontId="6" fillId="0" borderId="0" xfId="0" applyFont="1" applyFill="1" applyBorder="1" applyAlignment="1">
      <alignment vertical="center" wrapText="1"/>
    </xf>
    <xf numFmtId="0" fontId="6" fillId="0" borderId="0" xfId="0" applyFont="1" applyFill="1" applyBorder="1" applyAlignment="1">
      <alignment horizontal="left" vertical="center" wrapText="1"/>
    </xf>
    <xf numFmtId="0" fontId="6" fillId="6" borderId="45" xfId="0" applyFont="1" applyFill="1" applyBorder="1" applyAlignment="1">
      <alignment horizontal="center"/>
    </xf>
    <xf numFmtId="0" fontId="2" fillId="5" borderId="2" xfId="0" quotePrefix="1" applyFont="1" applyFill="1" applyBorder="1" applyAlignment="1">
      <alignment horizontal="left" vertical="center"/>
    </xf>
    <xf numFmtId="0" fontId="6" fillId="6" borderId="54" xfId="0" applyFont="1" applyFill="1" applyBorder="1"/>
    <xf numFmtId="0" fontId="6" fillId="6" borderId="56" xfId="0" applyFont="1" applyFill="1" applyBorder="1"/>
    <xf numFmtId="0" fontId="6" fillId="0" borderId="54" xfId="0" applyFont="1" applyFill="1" applyBorder="1"/>
    <xf numFmtId="0" fontId="6" fillId="0" borderId="56" xfId="0" applyFont="1" applyFill="1" applyBorder="1"/>
    <xf numFmtId="0" fontId="6" fillId="0" borderId="20" xfId="0" applyFont="1" applyBorder="1" applyAlignment="1">
      <alignment horizontal="right"/>
    </xf>
    <xf numFmtId="0" fontId="6" fillId="0" borderId="19" xfId="0" applyFont="1" applyFill="1" applyBorder="1"/>
    <xf numFmtId="0" fontId="6" fillId="4" borderId="56" xfId="0" applyFont="1" applyFill="1" applyBorder="1"/>
    <xf numFmtId="0" fontId="15" fillId="0" borderId="35" xfId="0" applyFont="1" applyFill="1" applyBorder="1" applyAlignment="1">
      <alignment horizontal="center" vertical="center"/>
    </xf>
    <xf numFmtId="0" fontId="2" fillId="0" borderId="48" xfId="0" applyFont="1" applyBorder="1" applyAlignment="1">
      <alignment horizontal="center"/>
    </xf>
    <xf numFmtId="0" fontId="2" fillId="0" borderId="59" xfId="0" applyFont="1" applyBorder="1" applyAlignment="1">
      <alignment horizontal="center"/>
    </xf>
    <xf numFmtId="0" fontId="15" fillId="6" borderId="50" xfId="0" applyFont="1" applyFill="1" applyBorder="1" applyAlignment="1">
      <alignment horizontal="center" vertical="center"/>
    </xf>
    <xf numFmtId="0" fontId="15" fillId="4" borderId="17" xfId="0" applyFont="1" applyFill="1" applyBorder="1" applyAlignment="1">
      <alignment horizontal="center" vertical="center"/>
    </xf>
    <xf numFmtId="164" fontId="16" fillId="6" borderId="17" xfId="0" applyNumberFormat="1" applyFont="1" applyFill="1" applyBorder="1"/>
    <xf numFmtId="0" fontId="16" fillId="6" borderId="26" xfId="0" applyFont="1" applyFill="1" applyBorder="1"/>
    <xf numFmtId="0" fontId="16" fillId="6" borderId="66" xfId="0" applyFont="1" applyFill="1" applyBorder="1"/>
    <xf numFmtId="165" fontId="16" fillId="6" borderId="47" xfId="0" applyNumberFormat="1" applyFont="1" applyFill="1" applyBorder="1"/>
    <xf numFmtId="0" fontId="6" fillId="0" borderId="0" xfId="0" applyFont="1" applyFill="1"/>
    <xf numFmtId="0" fontId="6" fillId="6" borderId="12" xfId="0" applyFont="1" applyFill="1" applyBorder="1"/>
    <xf numFmtId="0" fontId="6" fillId="6" borderId="29" xfId="0" applyFont="1" applyFill="1" applyBorder="1" applyAlignment="1">
      <alignment horizontal="center"/>
    </xf>
    <xf numFmtId="0" fontId="2" fillId="0" borderId="41" xfId="0" applyFont="1" applyFill="1" applyBorder="1" applyAlignment="1">
      <alignment horizontal="center" vertical="center" wrapText="1"/>
    </xf>
    <xf numFmtId="0" fontId="5" fillId="0" borderId="0" xfId="0" applyFont="1" applyFill="1" applyBorder="1" applyAlignment="1">
      <alignment horizontal="center" vertical="center"/>
    </xf>
    <xf numFmtId="0" fontId="5" fillId="0" borderId="35" xfId="0" applyFont="1" applyFill="1" applyBorder="1" applyAlignment="1">
      <alignment horizontal="center" vertical="center" wrapText="1"/>
    </xf>
    <xf numFmtId="14" fontId="6" fillId="6" borderId="55" xfId="0" applyNumberFormat="1" applyFont="1" applyFill="1" applyBorder="1" applyAlignment="1">
      <alignment horizontal="center"/>
    </xf>
    <xf numFmtId="14" fontId="6" fillId="6" borderId="40" xfId="0" applyNumberFormat="1" applyFont="1" applyFill="1" applyBorder="1" applyAlignment="1">
      <alignment horizontal="center"/>
    </xf>
    <xf numFmtId="0" fontId="2" fillId="0" borderId="0" xfId="0" applyFont="1" applyBorder="1" applyAlignment="1">
      <alignment vertical="center"/>
    </xf>
    <xf numFmtId="0" fontId="2" fillId="0" borderId="22" xfId="0" applyFont="1" applyBorder="1" applyAlignment="1">
      <alignment horizontal="center" vertical="center" wrapText="1"/>
    </xf>
    <xf numFmtId="0" fontId="6" fillId="6" borderId="67" xfId="0" applyFont="1" applyFill="1" applyBorder="1"/>
    <xf numFmtId="0" fontId="6" fillId="0" borderId="0" xfId="0" applyFont="1" applyBorder="1"/>
    <xf numFmtId="0" fontId="13" fillId="0" borderId="0" xfId="0" quotePrefix="1" applyFont="1" applyFill="1" applyBorder="1" applyAlignment="1"/>
    <xf numFmtId="0" fontId="6" fillId="0" borderId="11" xfId="0" applyFont="1" applyBorder="1" applyAlignment="1">
      <alignment horizontal="left" vertical="center" wrapText="1"/>
    </xf>
    <xf numFmtId="0" fontId="5" fillId="0" borderId="0" xfId="0" applyFont="1" applyFill="1" applyBorder="1" applyAlignment="1">
      <alignment horizontal="center" vertical="center"/>
    </xf>
    <xf numFmtId="0" fontId="6" fillId="0" borderId="11" xfId="0" applyFont="1" applyBorder="1" applyAlignment="1">
      <alignment horizontal="center" vertical="center" wrapText="1"/>
    </xf>
    <xf numFmtId="0" fontId="6" fillId="0" borderId="11" xfId="0" applyFont="1" applyBorder="1" applyAlignment="1">
      <alignment horizontal="left" vertical="center" wrapText="1"/>
    </xf>
    <xf numFmtId="0" fontId="6" fillId="0" borderId="17" xfId="0" applyFont="1" applyBorder="1" applyAlignment="1">
      <alignment horizontal="center" vertical="center" wrapText="1"/>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6" fillId="4" borderId="0" xfId="0" quotePrefix="1" applyFont="1" applyFill="1" applyBorder="1" applyAlignment="1">
      <alignment horizontal="left" vertical="center" wrapText="1"/>
    </xf>
    <xf numFmtId="0" fontId="0" fillId="0" borderId="0" xfId="0" applyAlignment="1">
      <alignment wrapText="1"/>
    </xf>
    <xf numFmtId="0" fontId="0" fillId="4" borderId="0" xfId="0" applyFill="1" applyAlignment="1">
      <alignment wrapText="1"/>
    </xf>
    <xf numFmtId="0" fontId="6" fillId="4" borderId="15" xfId="0" applyFont="1" applyFill="1" applyBorder="1" applyAlignment="1">
      <alignment horizontal="center" wrapText="1"/>
    </xf>
    <xf numFmtId="0" fontId="6" fillId="4" borderId="15" xfId="0" applyFont="1" applyFill="1" applyBorder="1" applyAlignment="1">
      <alignment horizontal="center"/>
    </xf>
    <xf numFmtId="0" fontId="6" fillId="4" borderId="70" xfId="0" applyFont="1" applyFill="1" applyBorder="1" applyAlignment="1">
      <alignment horizontal="center"/>
    </xf>
    <xf numFmtId="0" fontId="12" fillId="2" borderId="1" xfId="0" applyFont="1" applyFill="1" applyBorder="1"/>
    <xf numFmtId="0" fontId="2" fillId="2" borderId="2" xfId="0" quotePrefix="1"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12" fillId="2" borderId="5" xfId="0" applyFont="1" applyFill="1" applyBorder="1"/>
    <xf numFmtId="0" fontId="2" fillId="2" borderId="6" xfId="0" quotePrefix="1" applyFont="1" applyFill="1" applyBorder="1" applyAlignment="1">
      <alignment horizontal="center" vertical="center"/>
    </xf>
    <xf numFmtId="0" fontId="2" fillId="4" borderId="11" xfId="0" applyFont="1" applyFill="1" applyBorder="1" applyAlignment="1">
      <alignment horizontal="center" vertical="center" wrapText="1"/>
    </xf>
    <xf numFmtId="0" fontId="6" fillId="0" borderId="11" xfId="0" applyFont="1" applyBorder="1" applyAlignment="1">
      <alignment horizontal="center" vertical="center" wrapText="1"/>
    </xf>
    <xf numFmtId="0" fontId="6" fillId="0" borderId="11" xfId="0" applyFont="1" applyBorder="1" applyAlignment="1">
      <alignment horizontal="left" vertical="center" wrapText="1"/>
    </xf>
    <xf numFmtId="0" fontId="5" fillId="0" borderId="0" xfId="0" applyFont="1" applyFill="1" applyBorder="1" applyAlignment="1">
      <alignment horizontal="center" vertical="center"/>
    </xf>
    <xf numFmtId="0" fontId="6" fillId="6" borderId="11" xfId="0" applyFont="1" applyFill="1" applyBorder="1" applyAlignment="1">
      <alignment horizontal="center"/>
    </xf>
    <xf numFmtId="0" fontId="6" fillId="6" borderId="39" xfId="0" applyFont="1" applyFill="1" applyBorder="1" applyAlignment="1">
      <alignment horizontal="center"/>
    </xf>
    <xf numFmtId="0" fontId="6" fillId="6" borderId="45" xfId="0" applyFont="1" applyFill="1" applyBorder="1" applyAlignment="1">
      <alignment horizontal="center"/>
    </xf>
    <xf numFmtId="0" fontId="6" fillId="4" borderId="12" xfId="0" applyFont="1" applyFill="1" applyBorder="1" applyAlignment="1">
      <alignment vertical="center" wrapText="1"/>
    </xf>
    <xf numFmtId="0" fontId="6" fillId="4" borderId="13" xfId="0" applyFont="1" applyFill="1" applyBorder="1" applyAlignment="1">
      <alignment vertical="center" wrapText="1"/>
    </xf>
    <xf numFmtId="0" fontId="6" fillId="0" borderId="11" xfId="0" applyFont="1" applyFill="1" applyBorder="1" applyAlignment="1">
      <alignment horizontal="center" vertical="center" wrapText="1"/>
    </xf>
    <xf numFmtId="0" fontId="6" fillId="0" borderId="11" xfId="0" applyFont="1" applyFill="1" applyBorder="1" applyAlignment="1">
      <alignment horizontal="left" vertical="center" wrapText="1"/>
    </xf>
    <xf numFmtId="0" fontId="2" fillId="0" borderId="33" xfId="0" applyFont="1" applyFill="1" applyBorder="1" applyAlignment="1">
      <alignment horizontal="center" vertical="center" wrapText="1"/>
    </xf>
    <xf numFmtId="0" fontId="2" fillId="0" borderId="34" xfId="0" applyFont="1" applyBorder="1" applyAlignment="1">
      <alignment horizontal="center" vertical="center" wrapText="1"/>
    </xf>
    <xf numFmtId="0" fontId="2" fillId="0" borderId="41" xfId="0" applyFont="1" applyBorder="1" applyAlignment="1">
      <alignment horizontal="center" vertical="center" wrapText="1"/>
    </xf>
    <xf numFmtId="0" fontId="5" fillId="0" borderId="6" xfId="0" applyFont="1" applyFill="1" applyBorder="1" applyAlignment="1">
      <alignment vertical="center"/>
    </xf>
    <xf numFmtId="0" fontId="5" fillId="0" borderId="46" xfId="0" applyFont="1" applyFill="1" applyBorder="1" applyAlignment="1">
      <alignment horizontal="center" vertical="center" wrapText="1"/>
    </xf>
    <xf numFmtId="0" fontId="5" fillId="0" borderId="0" xfId="0" applyFont="1" applyFill="1" applyBorder="1" applyAlignment="1">
      <alignment vertical="center"/>
    </xf>
    <xf numFmtId="14" fontId="6" fillId="6" borderId="54" xfId="0" applyNumberFormat="1" applyFont="1" applyFill="1" applyBorder="1" applyAlignment="1">
      <alignment horizontal="center"/>
    </xf>
    <xf numFmtId="0" fontId="28" fillId="0" borderId="0" xfId="0" applyFont="1"/>
    <xf numFmtId="0" fontId="0" fillId="6" borderId="42" xfId="0" applyFill="1" applyBorder="1"/>
    <xf numFmtId="0" fontId="6" fillId="9" borderId="43" xfId="0" applyFont="1" applyFill="1" applyBorder="1" applyAlignment="1">
      <alignment horizontal="center" vertical="center"/>
    </xf>
    <xf numFmtId="0" fontId="6" fillId="0" borderId="0" xfId="0" applyFont="1" applyFill="1" applyBorder="1" applyAlignment="1"/>
    <xf numFmtId="0" fontId="13" fillId="0" borderId="45" xfId="0" applyFont="1" applyBorder="1" applyAlignment="1">
      <alignment horizontal="left" indent="3"/>
    </xf>
    <xf numFmtId="0" fontId="13" fillId="0" borderId="13" xfId="0" applyFont="1" applyBorder="1" applyAlignment="1">
      <alignment horizontal="left" indent="3"/>
    </xf>
    <xf numFmtId="0" fontId="13" fillId="0" borderId="14" xfId="0" applyFont="1" applyBorder="1" applyAlignment="1">
      <alignment horizontal="left" indent="3"/>
    </xf>
    <xf numFmtId="0" fontId="2" fillId="0" borderId="44" xfId="0" applyFont="1" applyBorder="1" applyAlignment="1">
      <alignment horizontal="left" vertical="center"/>
    </xf>
    <xf numFmtId="0" fontId="2" fillId="0" borderId="30" xfId="0" applyFont="1" applyBorder="1" applyAlignment="1">
      <alignment horizontal="left" vertical="center"/>
    </xf>
    <xf numFmtId="0" fontId="2" fillId="5" borderId="8" xfId="0" applyFont="1" applyFill="1" applyBorder="1" applyAlignment="1">
      <alignment horizontal="left" vertical="center"/>
    </xf>
    <xf numFmtId="0" fontId="2" fillId="5" borderId="9" xfId="0" applyFont="1" applyFill="1" applyBorder="1" applyAlignment="1">
      <alignment horizontal="left" vertical="center"/>
    </xf>
    <xf numFmtId="0" fontId="2" fillId="0" borderId="31" xfId="0" applyFont="1" applyBorder="1" applyAlignment="1">
      <alignment horizontal="left" vertical="center"/>
    </xf>
    <xf numFmtId="0" fontId="2" fillId="5" borderId="25" xfId="0" applyFont="1" applyFill="1" applyBorder="1" applyAlignment="1">
      <alignment horizontal="left" vertical="center"/>
    </xf>
    <xf numFmtId="0" fontId="2" fillId="8" borderId="8" xfId="0" applyFont="1" applyFill="1" applyBorder="1" applyAlignment="1">
      <alignment horizontal="left" vertical="center"/>
    </xf>
    <xf numFmtId="0" fontId="2" fillId="8" borderId="9" xfId="0" applyFont="1" applyFill="1" applyBorder="1" applyAlignment="1">
      <alignment horizontal="left" vertical="center"/>
    </xf>
    <xf numFmtId="0" fontId="2" fillId="8" borderId="25" xfId="0" applyFont="1" applyFill="1" applyBorder="1" applyAlignment="1">
      <alignment horizontal="left" vertical="center"/>
    </xf>
    <xf numFmtId="0" fontId="12" fillId="0" borderId="0" xfId="0" applyFont="1" applyFill="1" applyBorder="1" applyAlignment="1">
      <alignment vertical="center"/>
    </xf>
    <xf numFmtId="0" fontId="2" fillId="0" borderId="0" xfId="0" applyFont="1"/>
    <xf numFmtId="0" fontId="2" fillId="0" borderId="21" xfId="0" applyFont="1" applyBorder="1" applyAlignment="1">
      <alignment vertical="center"/>
    </xf>
    <xf numFmtId="0" fontId="2" fillId="0" borderId="29" xfId="0" applyFont="1" applyBorder="1" applyAlignment="1">
      <alignment vertical="center"/>
    </xf>
    <xf numFmtId="0" fontId="2" fillId="0" borderId="23" xfId="0" applyFont="1" applyBorder="1" applyAlignment="1">
      <alignment vertical="center"/>
    </xf>
    <xf numFmtId="0" fontId="2" fillId="0" borderId="30" xfId="0" applyFont="1" applyBorder="1" applyAlignment="1">
      <alignment vertical="center"/>
    </xf>
    <xf numFmtId="0" fontId="2" fillId="0" borderId="12" xfId="0" applyFont="1" applyBorder="1" applyAlignment="1">
      <alignment vertical="center"/>
    </xf>
    <xf numFmtId="4" fontId="21" fillId="6" borderId="11" xfId="0" applyNumberFormat="1" applyFont="1" applyFill="1" applyBorder="1" applyAlignment="1">
      <alignment horizontal="center" vertical="center" wrapText="1"/>
    </xf>
    <xf numFmtId="4" fontId="21" fillId="6" borderId="36" xfId="0" applyNumberFormat="1" applyFont="1" applyFill="1" applyBorder="1" applyAlignment="1">
      <alignment horizontal="center" vertical="center" wrapText="1"/>
    </xf>
    <xf numFmtId="4" fontId="21" fillId="6" borderId="42" xfId="0" applyNumberFormat="1" applyFont="1" applyFill="1" applyBorder="1" applyAlignment="1">
      <alignment horizontal="center" vertical="center" wrapText="1"/>
    </xf>
    <xf numFmtId="4" fontId="21" fillId="6" borderId="38" xfId="0" applyNumberFormat="1" applyFont="1" applyFill="1" applyBorder="1" applyAlignment="1">
      <alignment horizontal="center" vertical="center" wrapText="1"/>
    </xf>
    <xf numFmtId="4" fontId="21" fillId="6" borderId="39" xfId="0" applyNumberFormat="1" applyFont="1" applyFill="1" applyBorder="1" applyAlignment="1">
      <alignment horizontal="center" vertical="center" wrapText="1"/>
    </xf>
    <xf numFmtId="4" fontId="21" fillId="6" borderId="43" xfId="0" applyNumberFormat="1" applyFont="1" applyFill="1" applyBorder="1" applyAlignment="1">
      <alignment horizontal="center" vertical="center" wrapText="1"/>
    </xf>
    <xf numFmtId="4" fontId="21" fillId="6" borderId="50" xfId="0" applyNumberFormat="1" applyFont="1" applyFill="1" applyBorder="1" applyAlignment="1">
      <alignment horizontal="center" vertical="center" wrapText="1"/>
    </xf>
    <xf numFmtId="4" fontId="21" fillId="6" borderId="17" xfId="0" applyNumberFormat="1" applyFont="1" applyFill="1" applyBorder="1" applyAlignment="1">
      <alignment horizontal="center" vertical="center" wrapText="1"/>
    </xf>
    <xf numFmtId="4" fontId="21" fillId="6" borderId="47" xfId="0" applyNumberFormat="1" applyFont="1" applyFill="1" applyBorder="1" applyAlignment="1">
      <alignment horizontal="center" vertical="center" wrapText="1"/>
    </xf>
    <xf numFmtId="0" fontId="2" fillId="0" borderId="18"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6" fillId="0" borderId="46" xfId="0" applyFont="1" applyBorder="1"/>
    <xf numFmtId="0" fontId="6" fillId="0" borderId="45" xfId="0" applyFont="1" applyBorder="1"/>
    <xf numFmtId="0" fontId="6" fillId="0" borderId="44" xfId="0" applyFont="1" applyBorder="1"/>
    <xf numFmtId="0" fontId="2" fillId="0" borderId="34" xfId="0" applyFont="1" applyFill="1" applyBorder="1" applyAlignment="1">
      <alignment horizontal="center" vertical="center" wrapText="1"/>
    </xf>
    <xf numFmtId="0" fontId="5" fillId="0" borderId="34" xfId="0" applyFont="1" applyBorder="1" applyAlignment="1">
      <alignment horizontal="center" vertical="center" wrapText="1"/>
    </xf>
    <xf numFmtId="0" fontId="2" fillId="5" borderId="39" xfId="0" quotePrefix="1" applyFont="1" applyFill="1" applyBorder="1" applyAlignment="1">
      <alignment horizontal="center" vertical="center" wrapText="1"/>
    </xf>
    <xf numFmtId="0" fontId="2" fillId="5" borderId="39" xfId="0" quotePrefix="1" applyFont="1" applyFill="1" applyBorder="1" applyAlignment="1">
      <alignment horizontal="center" vertical="center"/>
    </xf>
    <xf numFmtId="0" fontId="2" fillId="5" borderId="43" xfId="0" quotePrefix="1" applyFont="1" applyFill="1" applyBorder="1" applyAlignment="1">
      <alignment horizontal="center" vertical="center"/>
    </xf>
    <xf numFmtId="0" fontId="2" fillId="5" borderId="43" xfId="0" quotePrefix="1" applyFont="1" applyFill="1" applyBorder="1" applyAlignment="1">
      <alignment horizontal="center" vertical="center" wrapText="1"/>
    </xf>
    <xf numFmtId="0" fontId="2" fillId="5" borderId="38" xfId="0" quotePrefix="1" applyFont="1" applyFill="1" applyBorder="1" applyAlignment="1">
      <alignment horizontal="center" vertical="center"/>
    </xf>
    <xf numFmtId="0" fontId="2" fillId="0" borderId="68"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6" fillId="0" borderId="27" xfId="0" applyFont="1" applyFill="1" applyBorder="1"/>
    <xf numFmtId="0" fontId="6" fillId="0" borderId="14" xfId="0" applyFont="1" applyFill="1" applyBorder="1"/>
    <xf numFmtId="0" fontId="6" fillId="0" borderId="31" xfId="0" applyFont="1" applyFill="1" applyBorder="1"/>
    <xf numFmtId="0" fontId="6" fillId="0" borderId="53" xfId="0" applyFont="1" applyFill="1" applyBorder="1"/>
    <xf numFmtId="0" fontId="6" fillId="0" borderId="22" xfId="0" applyFont="1" applyFill="1" applyBorder="1"/>
    <xf numFmtId="0" fontId="6" fillId="0" borderId="33" xfId="0" applyFont="1" applyFill="1" applyBorder="1"/>
    <xf numFmtId="0" fontId="6" fillId="0" borderId="58" xfId="0" applyFont="1" applyFill="1" applyBorder="1"/>
    <xf numFmtId="0" fontId="6" fillId="0" borderId="27" xfId="0" applyFont="1" applyFill="1" applyBorder="1" applyAlignment="1">
      <alignment horizontal="center" vertical="center" wrapText="1"/>
    </xf>
    <xf numFmtId="0" fontId="6" fillId="0" borderId="25" xfId="0" applyFont="1" applyFill="1" applyBorder="1"/>
    <xf numFmtId="0" fontId="6" fillId="0" borderId="18" xfId="0" applyFont="1" applyFill="1" applyBorder="1"/>
    <xf numFmtId="0" fontId="6" fillId="0" borderId="20" xfId="0" applyFont="1" applyFill="1" applyBorder="1"/>
    <xf numFmtId="0" fontId="6" fillId="0" borderId="26" xfId="0" applyFont="1" applyFill="1" applyBorder="1" applyAlignment="1">
      <alignment horizontal="center" vertical="center" wrapText="1"/>
    </xf>
    <xf numFmtId="0" fontId="6" fillId="0" borderId="12" xfId="0" applyFont="1" applyFill="1" applyBorder="1" applyAlignment="1">
      <alignment horizontal="center"/>
    </xf>
    <xf numFmtId="0" fontId="6" fillId="0" borderId="72" xfId="0" applyFont="1" applyFill="1" applyBorder="1" applyAlignment="1">
      <alignment horizontal="center"/>
    </xf>
    <xf numFmtId="0" fontId="6" fillId="0" borderId="21" xfId="0" applyFont="1" applyFill="1" applyBorder="1" applyAlignment="1">
      <alignment horizontal="center"/>
    </xf>
    <xf numFmtId="0" fontId="6" fillId="0" borderId="26" xfId="0" applyFont="1" applyFill="1" applyBorder="1" applyAlignment="1">
      <alignment horizontal="center"/>
    </xf>
    <xf numFmtId="0" fontId="6" fillId="0" borderId="29" xfId="0" applyFont="1" applyFill="1" applyBorder="1" applyAlignment="1">
      <alignment horizontal="center"/>
    </xf>
    <xf numFmtId="0" fontId="6" fillId="0" borderId="24" xfId="0" applyFont="1" applyFill="1" applyBorder="1" applyAlignment="1">
      <alignment horizontal="center"/>
    </xf>
    <xf numFmtId="0" fontId="6" fillId="0" borderId="50" xfId="0" applyFont="1" applyFill="1" applyBorder="1" applyAlignment="1">
      <alignment horizontal="center" vertical="center" wrapText="1"/>
    </xf>
    <xf numFmtId="0" fontId="6" fillId="0" borderId="47"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12" fillId="4" borderId="8" xfId="0" applyFont="1" applyFill="1" applyBorder="1" applyAlignment="1">
      <alignment horizontal="left" vertical="center" wrapText="1"/>
    </xf>
    <xf numFmtId="0" fontId="12" fillId="4" borderId="9" xfId="0" applyFont="1" applyFill="1" applyBorder="1" applyAlignment="1">
      <alignment horizontal="left" vertical="center" wrapText="1"/>
    </xf>
    <xf numFmtId="0" fontId="12" fillId="4" borderId="10" xfId="0" applyFont="1" applyFill="1" applyBorder="1" applyAlignment="1">
      <alignment horizontal="left" vertical="center" wrapText="1"/>
    </xf>
    <xf numFmtId="0" fontId="6" fillId="4" borderId="12" xfId="0" applyFont="1" applyFill="1" applyBorder="1" applyAlignment="1">
      <alignment horizontal="left" vertical="center" wrapText="1"/>
    </xf>
    <xf numFmtId="0" fontId="6" fillId="4" borderId="13" xfId="0" applyFont="1" applyFill="1" applyBorder="1" applyAlignment="1">
      <alignment horizontal="left" vertical="center" wrapText="1"/>
    </xf>
    <xf numFmtId="0" fontId="6" fillId="4" borderId="14" xfId="0" applyFont="1" applyFill="1" applyBorder="1" applyAlignment="1">
      <alignment horizontal="left" vertical="center" wrapText="1"/>
    </xf>
    <xf numFmtId="0" fontId="6" fillId="4" borderId="68" xfId="0" applyFont="1" applyFill="1" applyBorder="1" applyAlignment="1">
      <alignment horizontal="left"/>
    </xf>
    <xf numFmtId="0" fontId="6" fillId="4" borderId="32" xfId="0" applyFont="1" applyFill="1" applyBorder="1" applyAlignment="1">
      <alignment horizontal="left"/>
    </xf>
    <xf numFmtId="0" fontId="6" fillId="4" borderId="16" xfId="0" applyFont="1" applyFill="1" applyBorder="1" applyAlignment="1">
      <alignment horizontal="left"/>
    </xf>
    <xf numFmtId="0" fontId="6" fillId="4" borderId="69" xfId="0" applyFont="1" applyFill="1" applyBorder="1" applyAlignment="1">
      <alignment horizontal="left"/>
    </xf>
    <xf numFmtId="0" fontId="6" fillId="4" borderId="0" xfId="0" applyFont="1" applyFill="1" applyBorder="1" applyAlignment="1">
      <alignment horizontal="left"/>
    </xf>
    <xf numFmtId="0" fontId="6" fillId="4" borderId="61" xfId="0" applyFont="1" applyFill="1" applyBorder="1" applyAlignment="1">
      <alignment horizontal="left"/>
    </xf>
    <xf numFmtId="0" fontId="6" fillId="11" borderId="69" xfId="0" applyFont="1" applyFill="1" applyBorder="1" applyAlignment="1">
      <alignment horizontal="left"/>
    </xf>
    <xf numFmtId="0" fontId="6" fillId="11" borderId="0" xfId="0" applyFont="1" applyFill="1" applyBorder="1" applyAlignment="1">
      <alignment horizontal="left"/>
    </xf>
    <xf numFmtId="0" fontId="6" fillId="11" borderId="61" xfId="0" applyFont="1" applyFill="1" applyBorder="1" applyAlignment="1">
      <alignment horizontal="left"/>
    </xf>
    <xf numFmtId="0" fontId="6" fillId="12" borderId="69" xfId="0" applyFont="1" applyFill="1" applyBorder="1" applyAlignment="1">
      <alignment horizontal="left"/>
    </xf>
    <xf numFmtId="0" fontId="6" fillId="12" borderId="0" xfId="0" applyFont="1" applyFill="1" applyBorder="1" applyAlignment="1">
      <alignment horizontal="left"/>
    </xf>
    <xf numFmtId="0" fontId="6" fillId="12" borderId="61" xfId="0" applyFont="1" applyFill="1" applyBorder="1" applyAlignment="1">
      <alignment horizontal="left"/>
    </xf>
    <xf numFmtId="0" fontId="6" fillId="0" borderId="12" xfId="0" applyFont="1" applyFill="1" applyBorder="1" applyAlignment="1">
      <alignment horizontal="left" vertical="center" wrapText="1"/>
    </xf>
    <xf numFmtId="0" fontId="6" fillId="0" borderId="13" xfId="0" applyFont="1" applyFill="1" applyBorder="1" applyAlignment="1">
      <alignment horizontal="left" vertical="center" wrapText="1"/>
    </xf>
    <xf numFmtId="0" fontId="6" fillId="0" borderId="14" xfId="0" applyFont="1" applyFill="1" applyBorder="1" applyAlignment="1">
      <alignment horizontal="left" vertical="center" wrapText="1"/>
    </xf>
    <xf numFmtId="0" fontId="6" fillId="0" borderId="12"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2" xfId="0" applyFont="1" applyBorder="1" applyAlignment="1">
      <alignment horizontal="left" vertical="center" wrapText="1"/>
    </xf>
    <xf numFmtId="0" fontId="6" fillId="0" borderId="13" xfId="0" applyFont="1" applyBorder="1" applyAlignment="1">
      <alignment horizontal="left" vertical="center" wrapText="1"/>
    </xf>
    <xf numFmtId="0" fontId="6" fillId="0" borderId="14" xfId="0" applyFont="1" applyBorder="1" applyAlignment="1">
      <alignment horizontal="left" vertical="center" wrapText="1"/>
    </xf>
    <xf numFmtId="0" fontId="6" fillId="4" borderId="0" xfId="0" applyFont="1" applyFill="1" applyAlignment="1">
      <alignment horizontal="left" vertical="center"/>
    </xf>
    <xf numFmtId="0" fontId="6" fillId="0" borderId="29" xfId="0" applyFont="1" applyBorder="1" applyAlignment="1">
      <alignment horizontal="center" vertical="center"/>
    </xf>
    <xf numFmtId="0" fontId="6" fillId="0" borderId="31" xfId="0" applyFont="1" applyBorder="1" applyAlignment="1">
      <alignment horizontal="center" vertical="center"/>
    </xf>
    <xf numFmtId="0" fontId="2" fillId="2" borderId="0" xfId="0" applyFont="1" applyFill="1" applyBorder="1" applyAlignment="1">
      <alignment horizontal="center" vertical="center"/>
    </xf>
    <xf numFmtId="0" fontId="2" fillId="2" borderId="61" xfId="0" applyFont="1" applyFill="1" applyBorder="1" applyAlignment="1">
      <alignment horizontal="center" vertical="center"/>
    </xf>
    <xf numFmtId="0" fontId="2" fillId="2" borderId="71" xfId="0" applyFont="1" applyFill="1" applyBorder="1" applyAlignment="1">
      <alignment horizontal="center" vertical="center"/>
    </xf>
    <xf numFmtId="0" fontId="6" fillId="4" borderId="0" xfId="0" applyFont="1" applyFill="1" applyBorder="1" applyAlignment="1">
      <alignment horizontal="left" vertical="center" wrapText="1"/>
    </xf>
    <xf numFmtId="0" fontId="6" fillId="4" borderId="0" xfId="0" quotePrefix="1" applyFont="1" applyFill="1" applyBorder="1" applyAlignment="1">
      <alignment horizontal="left" vertical="center" wrapText="1"/>
    </xf>
    <xf numFmtId="0" fontId="6" fillId="0" borderId="11" xfId="0" applyFont="1" applyBorder="1" applyAlignment="1">
      <alignment horizontal="center" vertical="center" wrapText="1"/>
    </xf>
    <xf numFmtId="0" fontId="6" fillId="0" borderId="11" xfId="0" applyFont="1" applyBorder="1" applyAlignment="1">
      <alignment horizontal="center" vertical="center"/>
    </xf>
    <xf numFmtId="0" fontId="6" fillId="0" borderId="17" xfId="0" applyFont="1" applyBorder="1" applyAlignment="1">
      <alignment horizontal="center" vertical="center" wrapText="1"/>
    </xf>
    <xf numFmtId="0" fontId="6" fillId="0" borderId="17" xfId="0" applyFont="1" applyBorder="1" applyAlignment="1">
      <alignment horizontal="left" vertical="center" wrapText="1"/>
    </xf>
    <xf numFmtId="0" fontId="6" fillId="0" borderId="11" xfId="0" applyFont="1" applyBorder="1" applyAlignment="1">
      <alignment horizontal="left" vertical="center" wrapText="1"/>
    </xf>
    <xf numFmtId="0" fontId="2" fillId="2" borderId="0" xfId="0" applyFont="1" applyFill="1" applyAlignment="1">
      <alignment horizontal="center"/>
    </xf>
    <xf numFmtId="0" fontId="2" fillId="2" borderId="0" xfId="0" applyFont="1" applyFill="1" applyAlignment="1">
      <alignment horizontal="center" wrapText="1"/>
    </xf>
    <xf numFmtId="0" fontId="2" fillId="3" borderId="0" xfId="0" applyFont="1" applyFill="1" applyAlignment="1">
      <alignment horizontal="center"/>
    </xf>
    <xf numFmtId="0" fontId="2" fillId="4" borderId="0" xfId="0" applyFont="1" applyFill="1" applyAlignment="1">
      <alignment horizontal="left" vertical="center" wrapText="1"/>
    </xf>
    <xf numFmtId="0" fontId="2" fillId="0" borderId="0" xfId="0" applyFont="1" applyFill="1" applyAlignment="1">
      <alignment horizontal="left" vertical="center" wrapText="1"/>
    </xf>
    <xf numFmtId="0" fontId="6" fillId="4" borderId="8" xfId="0" applyFont="1" applyFill="1" applyBorder="1" applyAlignment="1">
      <alignment horizontal="left" vertical="center" wrapText="1"/>
    </xf>
    <xf numFmtId="0" fontId="6" fillId="4" borderId="9" xfId="0" applyFont="1" applyFill="1" applyBorder="1" applyAlignment="1">
      <alignment horizontal="left" vertical="center" wrapText="1"/>
    </xf>
    <xf numFmtId="0" fontId="6" fillId="4" borderId="10" xfId="0" applyFont="1" applyFill="1" applyBorder="1" applyAlignment="1">
      <alignment horizontal="left" vertical="center" wrapText="1"/>
    </xf>
    <xf numFmtId="0" fontId="2" fillId="4" borderId="11" xfId="0" applyFont="1" applyFill="1" applyBorder="1" applyAlignment="1">
      <alignment horizontal="center" vertical="center" wrapText="1"/>
    </xf>
    <xf numFmtId="0" fontId="2" fillId="4" borderId="11" xfId="0" applyFont="1" applyFill="1" applyBorder="1" applyAlignment="1">
      <alignment horizontal="center" vertical="center"/>
    </xf>
    <xf numFmtId="0" fontId="6" fillId="4" borderId="0" xfId="0" applyFont="1" applyFill="1" applyAlignment="1">
      <alignment horizontal="left" vertical="center" wrapText="1"/>
    </xf>
    <xf numFmtId="0" fontId="7" fillId="4" borderId="0" xfId="0" applyFont="1" applyFill="1" applyAlignment="1">
      <alignment horizontal="left" vertical="center" wrapText="1"/>
    </xf>
    <xf numFmtId="0" fontId="6" fillId="4" borderId="26" xfId="0" applyFont="1" applyFill="1" applyBorder="1" applyAlignment="1">
      <alignment horizontal="left" wrapText="1"/>
    </xf>
    <xf numFmtId="0" fontId="6" fillId="4" borderId="28" xfId="0" applyFont="1" applyFill="1" applyBorder="1" applyAlignment="1">
      <alignment horizontal="left" wrapText="1"/>
    </xf>
    <xf numFmtId="0" fontId="6" fillId="4" borderId="27" xfId="0" applyFont="1" applyFill="1" applyBorder="1" applyAlignment="1">
      <alignment horizontal="left" wrapText="1"/>
    </xf>
    <xf numFmtId="0" fontId="6" fillId="12" borderId="26" xfId="0" applyFont="1" applyFill="1" applyBorder="1" applyAlignment="1">
      <alignment horizontal="left" vertical="center"/>
    </xf>
    <xf numFmtId="0" fontId="6" fillId="12" borderId="28" xfId="0" applyFont="1" applyFill="1" applyBorder="1" applyAlignment="1">
      <alignment horizontal="left" vertical="center"/>
    </xf>
    <xf numFmtId="0" fontId="6" fillId="12" borderId="27" xfId="0" applyFont="1" applyFill="1" applyBorder="1" applyAlignment="1">
      <alignment horizontal="left" vertical="center"/>
    </xf>
    <xf numFmtId="0" fontId="6" fillId="0" borderId="12"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26" xfId="0" applyFont="1" applyBorder="1" applyAlignment="1">
      <alignment horizontal="left" vertical="center" wrapText="1"/>
    </xf>
    <xf numFmtId="0" fontId="6" fillId="0" borderId="28" xfId="0" applyFont="1" applyBorder="1" applyAlignment="1">
      <alignment horizontal="left" vertical="center" wrapText="1"/>
    </xf>
    <xf numFmtId="0" fontId="6" fillId="0" borderId="27" xfId="0" applyFont="1" applyBorder="1" applyAlignment="1">
      <alignment horizontal="left" vertical="center" wrapText="1"/>
    </xf>
    <xf numFmtId="0" fontId="6" fillId="0" borderId="11" xfId="0" applyFont="1" applyFill="1" applyBorder="1" applyAlignment="1">
      <alignment horizontal="center" vertical="center" wrapText="1"/>
    </xf>
    <xf numFmtId="0" fontId="6" fillId="0" borderId="11" xfId="0" applyFont="1" applyFill="1" applyBorder="1" applyAlignment="1">
      <alignment horizontal="left" vertical="center" wrapText="1"/>
    </xf>
    <xf numFmtId="0" fontId="6" fillId="0" borderId="12" xfId="0" applyFont="1" applyBorder="1" applyAlignment="1">
      <alignment horizontal="left" vertical="center"/>
    </xf>
    <xf numFmtId="0" fontId="6" fillId="0" borderId="13" xfId="0" applyFont="1" applyBorder="1" applyAlignment="1">
      <alignment horizontal="left" vertical="center"/>
    </xf>
    <xf numFmtId="0" fontId="6" fillId="0" borderId="14" xfId="0" applyFont="1" applyBorder="1" applyAlignment="1">
      <alignment horizontal="left" vertical="center"/>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0" fillId="6" borderId="36" xfId="0" applyFill="1" applyBorder="1" applyAlignment="1">
      <alignment horizontal="left" vertical="center"/>
    </xf>
    <xf numFmtId="0" fontId="0" fillId="6" borderId="11" xfId="0" applyFill="1" applyBorder="1" applyAlignment="1">
      <alignment horizontal="left" vertical="center"/>
    </xf>
    <xf numFmtId="0" fontId="0" fillId="6" borderId="38" xfId="0" applyFill="1" applyBorder="1" applyAlignment="1">
      <alignment horizontal="left" vertical="center"/>
    </xf>
    <xf numFmtId="0" fontId="0" fillId="6" borderId="39" xfId="0" applyFill="1" applyBorder="1" applyAlignment="1">
      <alignment horizontal="left" vertical="center"/>
    </xf>
    <xf numFmtId="0" fontId="13" fillId="0" borderId="18" xfId="0" applyFont="1" applyBorder="1" applyAlignment="1">
      <alignment horizontal="center"/>
    </xf>
    <xf numFmtId="0" fontId="13" fillId="0" borderId="19" xfId="0" applyFont="1" applyBorder="1" applyAlignment="1">
      <alignment horizontal="center"/>
    </xf>
    <xf numFmtId="0" fontId="0" fillId="6" borderId="33" xfId="0" applyFill="1" applyBorder="1" applyAlignment="1">
      <alignment horizontal="left" vertical="center"/>
    </xf>
    <xf numFmtId="0" fontId="0" fillId="6" borderId="34" xfId="0" applyFill="1" applyBorder="1" applyAlignment="1">
      <alignment horizontal="left" vertical="center"/>
    </xf>
    <xf numFmtId="0" fontId="6" fillId="0" borderId="33" xfId="0" applyFont="1" applyBorder="1" applyAlignment="1">
      <alignment horizontal="left"/>
    </xf>
    <xf numFmtId="0" fontId="6" fillId="0" borderId="34" xfId="0" applyFont="1" applyBorder="1" applyAlignment="1">
      <alignment horizontal="left"/>
    </xf>
    <xf numFmtId="0" fontId="0" fillId="6" borderId="21" xfId="0" applyFill="1" applyBorder="1" applyAlignment="1">
      <alignment horizontal="left"/>
    </xf>
    <xf numFmtId="0" fontId="0" fillId="6" borderId="23" xfId="0" applyFill="1" applyBorder="1" applyAlignment="1">
      <alignment horizontal="left"/>
    </xf>
    <xf numFmtId="0" fontId="0" fillId="6" borderId="35" xfId="0" applyFill="1" applyBorder="1" applyAlignment="1">
      <alignment horizontal="left"/>
    </xf>
    <xf numFmtId="0" fontId="6" fillId="0" borderId="36" xfId="0" applyFont="1" applyBorder="1" applyAlignment="1">
      <alignment horizontal="left"/>
    </xf>
    <xf numFmtId="0" fontId="6" fillId="0" borderId="11" xfId="0" applyFont="1" applyBorder="1" applyAlignment="1">
      <alignment horizontal="left"/>
    </xf>
    <xf numFmtId="0" fontId="0" fillId="6" borderId="12" xfId="0" applyFill="1" applyBorder="1" applyAlignment="1">
      <alignment horizontal="left"/>
    </xf>
    <xf numFmtId="0" fontId="0" fillId="6" borderId="13" xfId="0" applyFill="1" applyBorder="1" applyAlignment="1">
      <alignment horizontal="left"/>
    </xf>
    <xf numFmtId="0" fontId="0" fillId="6" borderId="37" xfId="0" applyFill="1" applyBorder="1" applyAlignment="1">
      <alignment horizontal="left"/>
    </xf>
    <xf numFmtId="0" fontId="6" fillId="0" borderId="38" xfId="0" applyFont="1" applyBorder="1" applyAlignment="1">
      <alignment horizontal="left"/>
    </xf>
    <xf numFmtId="0" fontId="6" fillId="0" borderId="39" xfId="0" applyFont="1" applyBorder="1" applyAlignment="1">
      <alignment horizontal="left"/>
    </xf>
    <xf numFmtId="0" fontId="0" fillId="6" borderId="29" xfId="0" applyFill="1" applyBorder="1" applyAlignment="1">
      <alignment horizontal="left"/>
    </xf>
    <xf numFmtId="0" fontId="0" fillId="6" borderId="30" xfId="0" applyFill="1" applyBorder="1" applyAlignment="1">
      <alignment horizontal="left"/>
    </xf>
    <xf numFmtId="0" fontId="0" fillId="6" borderId="40" xfId="0" applyFill="1" applyBorder="1" applyAlignment="1">
      <alignment horizontal="left"/>
    </xf>
    <xf numFmtId="0" fontId="6" fillId="0" borderId="52" xfId="0" applyFont="1" applyBorder="1" applyAlignment="1">
      <alignment horizontal="left"/>
    </xf>
    <xf numFmtId="0" fontId="6" fillId="0" borderId="51" xfId="0" applyFont="1" applyBorder="1" applyAlignment="1">
      <alignment horizontal="left"/>
    </xf>
    <xf numFmtId="0" fontId="0" fillId="0" borderId="0" xfId="0" applyBorder="1" applyAlignment="1">
      <alignment horizontal="center"/>
    </xf>
    <xf numFmtId="0" fontId="2" fillId="11" borderId="8" xfId="0" applyFont="1" applyFill="1" applyBorder="1" applyAlignment="1">
      <alignment horizontal="center" vertical="center"/>
    </xf>
    <xf numFmtId="0" fontId="2" fillId="11" borderId="10" xfId="0" applyFont="1" applyFill="1" applyBorder="1" applyAlignment="1">
      <alignment horizontal="center" vertical="center"/>
    </xf>
    <xf numFmtId="0" fontId="2" fillId="7" borderId="25" xfId="0" applyFont="1" applyFill="1" applyBorder="1" applyAlignment="1">
      <alignment horizontal="center" vertical="center" wrapText="1"/>
    </xf>
    <xf numFmtId="0" fontId="13" fillId="0" borderId="36" xfId="0" quotePrefix="1" applyFont="1" applyBorder="1" applyAlignment="1">
      <alignment horizontal="left" indent="2"/>
    </xf>
    <xf numFmtId="0" fontId="13" fillId="0" borderId="11" xfId="0" quotePrefix="1" applyFont="1" applyBorder="1" applyAlignment="1">
      <alignment horizontal="left" indent="2"/>
    </xf>
    <xf numFmtId="0" fontId="6" fillId="0" borderId="48" xfId="0" applyFont="1" applyBorder="1" applyAlignment="1">
      <alignment horizontal="left" vertical="center"/>
    </xf>
    <xf numFmtId="0" fontId="6" fillId="0" borderId="32" xfId="0" applyFont="1" applyBorder="1" applyAlignment="1">
      <alignment horizontal="left" vertical="center"/>
    </xf>
    <xf numFmtId="0" fontId="6" fillId="0" borderId="16" xfId="0" applyFont="1" applyBorder="1" applyAlignment="1">
      <alignment horizontal="left" vertical="center"/>
    </xf>
    <xf numFmtId="0" fontId="2" fillId="0" borderId="44"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0" borderId="57" xfId="0" applyFont="1" applyBorder="1" applyAlignment="1">
      <alignment horizontal="left" vertical="center"/>
    </xf>
    <xf numFmtId="0" fontId="6" fillId="0" borderId="36" xfId="0" applyFont="1" applyBorder="1" applyAlignment="1">
      <alignment horizontal="left" vertical="center"/>
    </xf>
    <xf numFmtId="0" fontId="6" fillId="0" borderId="11" xfId="0" applyFont="1" applyBorder="1" applyAlignment="1">
      <alignment horizontal="left" vertical="center"/>
    </xf>
    <xf numFmtId="0" fontId="13" fillId="0" borderId="48" xfId="0" applyFont="1" applyBorder="1" applyAlignment="1">
      <alignment horizontal="left" vertical="center" indent="3"/>
    </xf>
    <xf numFmtId="0" fontId="13" fillId="0" borderId="32" xfId="0" applyFont="1" applyBorder="1" applyAlignment="1">
      <alignment horizontal="left" vertical="center" indent="3"/>
    </xf>
    <xf numFmtId="0" fontId="13" fillId="0" borderId="16" xfId="0" applyFont="1" applyBorder="1" applyAlignment="1">
      <alignment horizontal="left" vertical="center" indent="3"/>
    </xf>
    <xf numFmtId="0" fontId="5" fillId="2" borderId="0" xfId="0" quotePrefix="1" applyFont="1" applyFill="1" applyAlignment="1">
      <alignment horizontal="center" vertical="center" wrapText="1"/>
    </xf>
    <xf numFmtId="0" fontId="5" fillId="2" borderId="0" xfId="0" applyFont="1" applyFill="1" applyAlignment="1">
      <alignment horizontal="center" vertical="center" wrapText="1"/>
    </xf>
    <xf numFmtId="0" fontId="6" fillId="0" borderId="4" xfId="0" applyFont="1" applyBorder="1" applyAlignment="1">
      <alignment horizontal="left" vertical="center"/>
    </xf>
    <xf numFmtId="0" fontId="6" fillId="0" borderId="0" xfId="0" applyFont="1" applyBorder="1" applyAlignment="1">
      <alignment horizontal="left" vertical="center"/>
    </xf>
    <xf numFmtId="0" fontId="6" fillId="0" borderId="61" xfId="0" applyFont="1" applyBorder="1" applyAlignment="1">
      <alignment horizontal="left" vertical="center"/>
    </xf>
    <xf numFmtId="0" fontId="3" fillId="2" borderId="8"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6" fillId="0" borderId="45" xfId="0" applyFont="1" applyBorder="1" applyAlignment="1">
      <alignment horizontal="left" vertical="center"/>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5" borderId="8" xfId="0" applyFont="1" applyFill="1" applyBorder="1" applyAlignment="1">
      <alignment horizontal="left" vertical="center" wrapText="1"/>
    </xf>
    <xf numFmtId="0" fontId="15" fillId="5" borderId="9" xfId="0" applyFont="1" applyFill="1" applyBorder="1" applyAlignment="1">
      <alignment horizontal="left" vertical="center" wrapText="1"/>
    </xf>
    <xf numFmtId="0" fontId="15" fillId="5" borderId="10" xfId="0" applyFont="1" applyFill="1" applyBorder="1" applyAlignment="1">
      <alignment horizontal="left" vertical="center" wrapText="1"/>
    </xf>
    <xf numFmtId="0" fontId="2" fillId="2" borderId="0" xfId="0" quotePrefix="1" applyFont="1" applyFill="1" applyAlignment="1">
      <alignment horizontal="center" vertical="center"/>
    </xf>
    <xf numFmtId="0" fontId="2" fillId="2" borderId="0" xfId="0" applyFont="1" applyFill="1" applyAlignment="1">
      <alignment horizontal="center" vertical="center"/>
    </xf>
    <xf numFmtId="0" fontId="12" fillId="2" borderId="8" xfId="0" applyFont="1" applyFill="1" applyBorder="1" applyAlignment="1">
      <alignment horizontal="left" vertical="center" wrapText="1"/>
    </xf>
    <xf numFmtId="0" fontId="19" fillId="2" borderId="9" xfId="0" applyFont="1" applyFill="1" applyBorder="1" applyAlignment="1">
      <alignment horizontal="left" vertical="center" wrapText="1"/>
    </xf>
    <xf numFmtId="0" fontId="19" fillId="2" borderId="10" xfId="0" applyFont="1" applyFill="1" applyBorder="1" applyAlignment="1">
      <alignment horizontal="left" vertical="center" wrapText="1"/>
    </xf>
    <xf numFmtId="0" fontId="15" fillId="2" borderId="8" xfId="0" applyFont="1" applyFill="1" applyBorder="1" applyAlignment="1">
      <alignment horizontal="left" vertical="center" wrapText="1"/>
    </xf>
    <xf numFmtId="0" fontId="15" fillId="2" borderId="9" xfId="0" applyFont="1" applyFill="1" applyBorder="1" applyAlignment="1">
      <alignment horizontal="left" vertical="center" wrapText="1"/>
    </xf>
    <xf numFmtId="0" fontId="15" fillId="2" borderId="10" xfId="0" applyFont="1" applyFill="1" applyBorder="1" applyAlignment="1">
      <alignment horizontal="left" vertical="center" wrapText="1"/>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15" fillId="4" borderId="34" xfId="0" applyFont="1" applyFill="1" applyBorder="1" applyAlignment="1">
      <alignment horizontal="center" vertical="center" wrapText="1"/>
    </xf>
    <xf numFmtId="0" fontId="15" fillId="4" borderId="39" xfId="0" applyFont="1" applyFill="1" applyBorder="1" applyAlignment="1">
      <alignment horizontal="center" vertical="center" wrapText="1"/>
    </xf>
    <xf numFmtId="0" fontId="15" fillId="4" borderId="21" xfId="0" applyFont="1" applyFill="1" applyBorder="1" applyAlignment="1">
      <alignment horizontal="center" vertical="center" wrapText="1"/>
    </xf>
    <xf numFmtId="0" fontId="15" fillId="4" borderId="29" xfId="0" applyFont="1" applyFill="1" applyBorder="1" applyAlignment="1">
      <alignment horizontal="center" vertical="center" wrapText="1"/>
    </xf>
    <xf numFmtId="0" fontId="14" fillId="0" borderId="0" xfId="0" applyFont="1" applyFill="1" applyBorder="1" applyAlignment="1">
      <alignment horizontal="left" vertical="center" wrapText="1"/>
    </xf>
    <xf numFmtId="0" fontId="2" fillId="0" borderId="46" xfId="0" applyFont="1" applyBorder="1" applyAlignment="1">
      <alignment horizontal="center"/>
    </xf>
    <xf numFmtId="0" fontId="2" fillId="0" borderId="35" xfId="0" applyFont="1" applyBorder="1" applyAlignment="1">
      <alignment horizontal="center"/>
    </xf>
    <xf numFmtId="0" fontId="15" fillId="0" borderId="33" xfId="0" applyFont="1" applyFill="1" applyBorder="1" applyAlignment="1">
      <alignment horizontal="center" vertical="center"/>
    </xf>
    <xf numFmtId="0" fontId="15" fillId="0" borderId="38" xfId="0" applyFont="1" applyFill="1" applyBorder="1" applyAlignment="1">
      <alignment horizontal="center" vertical="center"/>
    </xf>
    <xf numFmtId="0" fontId="19" fillId="2" borderId="8"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21" fillId="0" borderId="10" xfId="0" applyFont="1" applyFill="1" applyBorder="1" applyAlignment="1">
      <alignment horizontal="left" vertical="center" wrapText="1"/>
    </xf>
    <xf numFmtId="0" fontId="25" fillId="0" borderId="33" xfId="0" applyFont="1" applyFill="1" applyBorder="1" applyAlignment="1">
      <alignment horizontal="center"/>
    </xf>
    <xf numFmtId="0" fontId="2" fillId="0" borderId="41" xfId="0" applyFont="1" applyFill="1" applyBorder="1" applyAlignment="1">
      <alignment horizontal="center"/>
    </xf>
    <xf numFmtId="0" fontId="5" fillId="0" borderId="6" xfId="0" applyFont="1" applyFill="1" applyBorder="1" applyAlignment="1">
      <alignment horizontal="left" vertical="center"/>
    </xf>
    <xf numFmtId="0" fontId="17" fillId="4" borderId="50" xfId="0" applyFont="1" applyFill="1" applyBorder="1" applyAlignment="1">
      <alignment horizontal="left" vertical="center" indent="3"/>
    </xf>
    <xf numFmtId="0" fontId="17" fillId="4" borderId="17" xfId="0" applyFont="1" applyFill="1" applyBorder="1" applyAlignment="1">
      <alignment horizontal="left" vertical="center" indent="3"/>
    </xf>
    <xf numFmtId="0" fontId="17" fillId="4" borderId="47" xfId="0" applyFont="1" applyFill="1" applyBorder="1" applyAlignment="1">
      <alignment horizontal="left" vertical="center" indent="3"/>
    </xf>
    <xf numFmtId="0" fontId="2" fillId="5" borderId="8" xfId="0" applyFont="1" applyFill="1" applyBorder="1" applyAlignment="1">
      <alignment horizontal="center"/>
    </xf>
    <xf numFmtId="0" fontId="2" fillId="5" borderId="9" xfId="0" applyFont="1" applyFill="1" applyBorder="1" applyAlignment="1">
      <alignment horizontal="center"/>
    </xf>
    <xf numFmtId="0" fontId="2" fillId="5" borderId="10" xfId="0" applyFont="1" applyFill="1" applyBorder="1" applyAlignment="1">
      <alignment horizontal="center"/>
    </xf>
    <xf numFmtId="0" fontId="15" fillId="4" borderId="46" xfId="0" applyFont="1" applyFill="1" applyBorder="1" applyAlignment="1">
      <alignment horizontal="left" vertical="center"/>
    </xf>
    <xf numFmtId="0" fontId="15" fillId="4" borderId="23" xfId="0" applyFont="1" applyFill="1" applyBorder="1" applyAlignment="1">
      <alignment horizontal="left" vertical="center"/>
    </xf>
    <xf numFmtId="0" fontId="15" fillId="4" borderId="35" xfId="0" applyFont="1" applyFill="1" applyBorder="1" applyAlignment="1">
      <alignment horizontal="left" vertical="center"/>
    </xf>
    <xf numFmtId="0" fontId="17" fillId="4" borderId="38" xfId="0" applyFont="1" applyFill="1" applyBorder="1" applyAlignment="1">
      <alignment horizontal="left" vertical="center" indent="3"/>
    </xf>
    <xf numFmtId="0" fontId="17" fillId="4" borderId="39" xfId="0" applyFont="1" applyFill="1" applyBorder="1" applyAlignment="1">
      <alignment horizontal="left" vertical="center" indent="3"/>
    </xf>
    <xf numFmtId="0" fontId="17" fillId="4" borderId="43" xfId="0" applyFont="1" applyFill="1" applyBorder="1" applyAlignment="1">
      <alignment horizontal="left" vertical="center" indent="3"/>
    </xf>
    <xf numFmtId="0" fontId="15" fillId="4" borderId="8" xfId="0" applyFont="1" applyFill="1" applyBorder="1" applyAlignment="1">
      <alignment horizontal="left" vertical="center" wrapText="1"/>
    </xf>
    <xf numFmtId="0" fontId="15" fillId="4" borderId="9" xfId="0" applyFont="1" applyFill="1" applyBorder="1" applyAlignment="1">
      <alignment horizontal="left" vertical="center" wrapText="1"/>
    </xf>
    <xf numFmtId="0" fontId="15" fillId="4" borderId="10" xfId="0" applyFont="1" applyFill="1" applyBorder="1" applyAlignment="1">
      <alignment horizontal="left" vertical="center" wrapText="1"/>
    </xf>
    <xf numFmtId="0" fontId="5" fillId="0" borderId="6" xfId="0" applyFont="1" applyFill="1" applyBorder="1" applyAlignment="1">
      <alignment horizontal="center" vertical="center"/>
    </xf>
    <xf numFmtId="0" fontId="12" fillId="0" borderId="8"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2" fillId="4" borderId="33" xfId="0" applyFont="1" applyFill="1" applyBorder="1" applyAlignment="1">
      <alignment horizontal="center" vertical="center" wrapText="1"/>
    </xf>
    <xf numFmtId="0" fontId="2" fillId="4" borderId="34" xfId="0" applyFont="1" applyFill="1" applyBorder="1" applyAlignment="1">
      <alignment horizontal="center" vertical="center" wrapText="1"/>
    </xf>
    <xf numFmtId="0" fontId="2" fillId="4" borderId="41" xfId="0" applyFont="1" applyFill="1" applyBorder="1" applyAlignment="1">
      <alignment horizontal="center" vertical="center" wrapText="1"/>
    </xf>
    <xf numFmtId="0" fontId="2" fillId="4" borderId="38" xfId="0" applyFont="1" applyFill="1" applyBorder="1" applyAlignment="1">
      <alignment horizontal="center" vertical="center" wrapText="1"/>
    </xf>
    <xf numFmtId="0" fontId="2" fillId="4" borderId="39" xfId="0" applyFont="1" applyFill="1" applyBorder="1" applyAlignment="1">
      <alignment horizontal="center" vertical="center" wrapText="1"/>
    </xf>
    <xf numFmtId="0" fontId="2" fillId="4" borderId="43" xfId="0" applyFont="1" applyFill="1" applyBorder="1" applyAlignment="1">
      <alignment horizontal="center" vertical="center" wrapText="1"/>
    </xf>
    <xf numFmtId="0" fontId="17" fillId="4" borderId="36" xfId="0" applyFont="1" applyFill="1" applyBorder="1" applyAlignment="1">
      <alignment horizontal="left" vertical="center" indent="3"/>
    </xf>
    <xf numFmtId="0" fontId="17" fillId="4" borderId="11" xfId="0" applyFont="1" applyFill="1" applyBorder="1" applyAlignment="1">
      <alignment horizontal="left" vertical="center" indent="3"/>
    </xf>
    <xf numFmtId="0" fontId="17" fillId="4" borderId="42" xfId="0" applyFont="1" applyFill="1" applyBorder="1" applyAlignment="1">
      <alignment horizontal="left" vertical="center" indent="3"/>
    </xf>
    <xf numFmtId="0" fontId="2" fillId="0" borderId="33" xfId="0" applyFont="1" applyFill="1" applyBorder="1" applyAlignment="1">
      <alignment horizontal="center"/>
    </xf>
    <xf numFmtId="0" fontId="2" fillId="0" borderId="21" xfId="0" applyFont="1" applyFill="1" applyBorder="1" applyAlignment="1">
      <alignment horizontal="center"/>
    </xf>
    <xf numFmtId="0" fontId="2" fillId="6" borderId="36" xfId="0" applyFont="1" applyFill="1" applyBorder="1" applyAlignment="1">
      <alignment horizontal="left"/>
    </xf>
    <xf numFmtId="0" fontId="2" fillId="6" borderId="11" xfId="0" applyFont="1" applyFill="1" applyBorder="1" applyAlignment="1">
      <alignment horizontal="left"/>
    </xf>
    <xf numFmtId="0" fontId="2" fillId="6" borderId="42" xfId="0" applyFont="1" applyFill="1" applyBorder="1" applyAlignment="1">
      <alignment horizontal="left"/>
    </xf>
    <xf numFmtId="0" fontId="2" fillId="0" borderId="46" xfId="0" applyFont="1" applyBorder="1" applyAlignment="1">
      <alignment horizontal="center" vertical="center"/>
    </xf>
    <xf numFmtId="0" fontId="2" fillId="0" borderId="23" xfId="0" applyFont="1" applyBorder="1" applyAlignment="1">
      <alignment horizontal="center" vertical="center"/>
    </xf>
    <xf numFmtId="0" fontId="2" fillId="0" borderId="35" xfId="0" applyFont="1" applyBorder="1" applyAlignment="1">
      <alignment horizontal="center" vertical="center"/>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6" fillId="6" borderId="36" xfId="0" applyFont="1" applyFill="1" applyBorder="1" applyAlignment="1">
      <alignment horizontal="center"/>
    </xf>
    <xf numFmtId="0" fontId="6" fillId="6" borderId="11" xfId="0" applyFont="1" applyFill="1" applyBorder="1" applyAlignment="1">
      <alignment horizontal="center"/>
    </xf>
    <xf numFmtId="0" fontId="6" fillId="6" borderId="42" xfId="0" applyFont="1" applyFill="1" applyBorder="1" applyAlignment="1">
      <alignment horizontal="center"/>
    </xf>
    <xf numFmtId="0" fontId="2" fillId="6" borderId="38" xfId="0" applyFont="1" applyFill="1" applyBorder="1" applyAlignment="1">
      <alignment horizontal="left"/>
    </xf>
    <xf numFmtId="0" fontId="2" fillId="6" borderId="39" xfId="0" applyFont="1" applyFill="1" applyBorder="1" applyAlignment="1">
      <alignment horizontal="left"/>
    </xf>
    <xf numFmtId="0" fontId="2" fillId="6" borderId="43" xfId="0" applyFont="1" applyFill="1" applyBorder="1" applyAlignment="1">
      <alignment horizontal="left"/>
    </xf>
    <xf numFmtId="0" fontId="6" fillId="6" borderId="38" xfId="0" applyFont="1" applyFill="1" applyBorder="1" applyAlignment="1">
      <alignment horizontal="center"/>
    </xf>
    <xf numFmtId="0" fontId="6" fillId="6" borderId="39" xfId="0" applyFont="1" applyFill="1" applyBorder="1" applyAlignment="1">
      <alignment horizontal="center"/>
    </xf>
    <xf numFmtId="0" fontId="6" fillId="6" borderId="43" xfId="0" applyFont="1" applyFill="1" applyBorder="1" applyAlignment="1">
      <alignment horizontal="center"/>
    </xf>
    <xf numFmtId="0" fontId="2" fillId="6" borderId="33" xfId="0" applyFont="1" applyFill="1" applyBorder="1" applyAlignment="1">
      <alignment horizontal="left"/>
    </xf>
    <xf numFmtId="0" fontId="2" fillId="6" borderId="34" xfId="0" applyFont="1" applyFill="1" applyBorder="1" applyAlignment="1">
      <alignment horizontal="left"/>
    </xf>
    <xf numFmtId="0" fontId="2" fillId="6" borderId="41" xfId="0" applyFont="1" applyFill="1" applyBorder="1" applyAlignment="1">
      <alignment horizontal="left"/>
    </xf>
    <xf numFmtId="0" fontId="6" fillId="6" borderId="33" xfId="0" applyFont="1" applyFill="1" applyBorder="1" applyAlignment="1">
      <alignment horizontal="center"/>
    </xf>
    <xf numFmtId="0" fontId="6" fillId="6" borderId="34" xfId="0" applyFont="1" applyFill="1" applyBorder="1" applyAlignment="1">
      <alignment horizontal="center"/>
    </xf>
    <xf numFmtId="0" fontId="6" fillId="6" borderId="41" xfId="0" applyFont="1" applyFill="1" applyBorder="1" applyAlignment="1">
      <alignment horizontal="center"/>
    </xf>
    <xf numFmtId="0" fontId="2" fillId="2" borderId="0" xfId="0" applyFont="1" applyFill="1" applyAlignment="1">
      <alignment horizontal="left" vertical="center"/>
    </xf>
    <xf numFmtId="0" fontId="1" fillId="0" borderId="38" xfId="0" applyFont="1" applyBorder="1" applyAlignment="1">
      <alignment horizontal="center"/>
    </xf>
    <xf numFmtId="0" fontId="1" fillId="0" borderId="39" xfId="0" applyFont="1" applyBorder="1" applyAlignment="1">
      <alignment horizontal="center"/>
    </xf>
    <xf numFmtId="0" fontId="1" fillId="0" borderId="43" xfId="0" applyFont="1" applyBorder="1" applyAlignment="1">
      <alignment horizontal="center"/>
    </xf>
    <xf numFmtId="0" fontId="2" fillId="0" borderId="52" xfId="0" applyFont="1" applyFill="1" applyBorder="1" applyAlignment="1">
      <alignment horizontal="center" vertical="center" wrapText="1"/>
    </xf>
    <xf numFmtId="0" fontId="2" fillId="0" borderId="53" xfId="0" applyFont="1" applyFill="1" applyBorder="1" applyAlignment="1">
      <alignment horizontal="center" vertical="center" wrapText="1"/>
    </xf>
    <xf numFmtId="0" fontId="1" fillId="0" borderId="46" xfId="0" applyFont="1" applyBorder="1" applyAlignment="1">
      <alignment horizontal="center" vertical="center"/>
    </xf>
    <xf numFmtId="0" fontId="1" fillId="0" borderId="23" xfId="0" applyFont="1" applyBorder="1" applyAlignment="1">
      <alignment horizontal="center" vertical="center"/>
    </xf>
    <xf numFmtId="0" fontId="1" fillId="0" borderId="35" xfId="0" applyFont="1" applyBorder="1" applyAlignment="1">
      <alignment horizontal="center" vertical="center"/>
    </xf>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46"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35"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23" fillId="5" borderId="8" xfId="0" applyFont="1" applyFill="1" applyBorder="1" applyAlignment="1">
      <alignment horizontal="center" vertical="center"/>
    </xf>
    <xf numFmtId="0" fontId="23" fillId="5" borderId="10" xfId="0" applyFont="1" applyFill="1" applyBorder="1" applyAlignment="1">
      <alignment horizontal="center" vertical="center"/>
    </xf>
    <xf numFmtId="0" fontId="6" fillId="6" borderId="38" xfId="0" applyFont="1" applyFill="1" applyBorder="1" applyAlignment="1"/>
    <xf numFmtId="0" fontId="6" fillId="6" borderId="39" xfId="0" applyFont="1" applyFill="1" applyBorder="1" applyAlignment="1"/>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2" fillId="5" borderId="38" xfId="0" quotePrefix="1" applyFont="1" applyFill="1" applyBorder="1" applyAlignment="1">
      <alignment horizontal="center" vertical="center" wrapText="1"/>
    </xf>
    <xf numFmtId="0" fontId="2" fillId="5" borderId="39" xfId="0" applyFont="1" applyFill="1" applyBorder="1" applyAlignment="1">
      <alignment horizontal="center" vertical="center" wrapText="1"/>
    </xf>
    <xf numFmtId="0" fontId="6" fillId="6" borderId="50" xfId="0" applyFont="1" applyFill="1" applyBorder="1" applyAlignment="1"/>
    <xf numFmtId="0" fontId="6" fillId="6" borderId="17" xfId="0" applyFont="1" applyFill="1" applyBorder="1" applyAlignment="1"/>
    <xf numFmtId="0" fontId="6" fillId="6" borderId="36" xfId="0" applyFont="1" applyFill="1" applyBorder="1" applyAlignment="1"/>
    <xf numFmtId="0" fontId="6" fillId="6" borderId="11" xfId="0" applyFont="1" applyFill="1" applyBorder="1" applyAlignment="1"/>
    <xf numFmtId="0" fontId="12" fillId="5" borderId="8" xfId="0" applyFont="1" applyFill="1" applyBorder="1" applyAlignment="1">
      <alignment horizontal="center"/>
    </xf>
    <xf numFmtId="0" fontId="12" fillId="5" borderId="9" xfId="0" applyFont="1" applyFill="1" applyBorder="1" applyAlignment="1">
      <alignment horizontal="center"/>
    </xf>
    <xf numFmtId="0" fontId="12" fillId="5" borderId="10" xfId="0" applyFont="1" applyFill="1" applyBorder="1" applyAlignment="1">
      <alignment horizontal="center"/>
    </xf>
    <xf numFmtId="0" fontId="6" fillId="5" borderId="8" xfId="0" quotePrefix="1" applyFont="1" applyFill="1" applyBorder="1" applyAlignment="1">
      <alignment horizontal="left" vertical="center" wrapText="1"/>
    </xf>
    <xf numFmtId="0" fontId="6" fillId="5" borderId="9" xfId="0" quotePrefix="1" applyFont="1" applyFill="1" applyBorder="1" applyAlignment="1">
      <alignment horizontal="left" vertical="center" wrapText="1"/>
    </xf>
    <xf numFmtId="0" fontId="6" fillId="5" borderId="10" xfId="0" quotePrefix="1" applyFont="1" applyFill="1" applyBorder="1" applyAlignment="1">
      <alignment horizontal="left" vertical="center" wrapText="1"/>
    </xf>
    <xf numFmtId="0" fontId="6" fillId="2" borderId="8" xfId="0" applyFont="1" applyFill="1" applyBorder="1" applyAlignment="1">
      <alignment horizontal="left" vertical="center" wrapText="1"/>
    </xf>
    <xf numFmtId="0" fontId="6" fillId="2" borderId="9" xfId="0" applyFont="1" applyFill="1" applyBorder="1" applyAlignment="1">
      <alignment horizontal="left" vertical="center" wrapText="1"/>
    </xf>
    <xf numFmtId="0" fontId="6" fillId="2" borderId="10" xfId="0" applyFont="1" applyFill="1" applyBorder="1" applyAlignment="1">
      <alignment horizontal="left" vertical="center" wrapText="1"/>
    </xf>
    <xf numFmtId="0" fontId="2" fillId="0" borderId="0" xfId="0" applyFont="1" applyBorder="1" applyAlignment="1">
      <alignment horizontal="center" vertical="center"/>
    </xf>
    <xf numFmtId="0" fontId="2" fillId="0" borderId="1" xfId="0" applyFont="1" applyBorder="1" applyAlignment="1">
      <alignment horizontal="center" vertical="center"/>
    </xf>
    <xf numFmtId="0" fontId="2" fillId="0" borderId="5" xfId="0" applyFont="1" applyBorder="1" applyAlignment="1">
      <alignment horizontal="center" vertical="center"/>
    </xf>
    <xf numFmtId="0" fontId="6" fillId="4" borderId="44" xfId="0" applyFont="1" applyFill="1" applyBorder="1" applyAlignment="1">
      <alignment horizontal="left"/>
    </xf>
    <xf numFmtId="0" fontId="6" fillId="4" borderId="30" xfId="0" applyFont="1" applyFill="1" applyBorder="1" applyAlignment="1">
      <alignment horizontal="left"/>
    </xf>
    <xf numFmtId="0" fontId="6" fillId="4" borderId="40" xfId="0" applyFont="1" applyFill="1" applyBorder="1" applyAlignment="1">
      <alignment horizontal="left"/>
    </xf>
    <xf numFmtId="9" fontId="6" fillId="6" borderId="48" xfId="0" applyNumberFormat="1" applyFont="1" applyFill="1" applyBorder="1" applyAlignment="1">
      <alignment horizontal="center" vertical="center"/>
    </xf>
    <xf numFmtId="9" fontId="6" fillId="6" borderId="32" xfId="0" applyNumberFormat="1" applyFont="1" applyFill="1" applyBorder="1" applyAlignment="1">
      <alignment horizontal="center" vertical="center"/>
    </xf>
    <xf numFmtId="9" fontId="6" fillId="6" borderId="65" xfId="0" applyNumberFormat="1" applyFont="1" applyFill="1" applyBorder="1" applyAlignment="1">
      <alignment horizontal="center" vertical="center"/>
    </xf>
    <xf numFmtId="0" fontId="2" fillId="4" borderId="8" xfId="0" applyFont="1" applyFill="1" applyBorder="1" applyAlignment="1">
      <alignment horizontal="center" vertical="center"/>
    </xf>
    <xf numFmtId="0" fontId="2" fillId="4" borderId="9" xfId="0" applyFont="1" applyFill="1" applyBorder="1" applyAlignment="1">
      <alignment horizontal="center" vertical="center"/>
    </xf>
    <xf numFmtId="9" fontId="2" fillId="4" borderId="8" xfId="1" applyFont="1" applyFill="1" applyBorder="1" applyAlignment="1">
      <alignment horizontal="center" vertical="center"/>
    </xf>
    <xf numFmtId="9" fontId="2" fillId="0" borderId="9" xfId="1" applyFont="1" applyBorder="1" applyAlignment="1">
      <alignment horizontal="center" vertical="center"/>
    </xf>
    <xf numFmtId="9" fontId="2" fillId="0" borderId="10" xfId="1" applyFont="1" applyBorder="1" applyAlignment="1">
      <alignment horizontal="center" vertical="center"/>
    </xf>
    <xf numFmtId="0" fontId="2" fillId="4" borderId="8" xfId="0" applyFont="1" applyFill="1" applyBorder="1" applyAlignment="1">
      <alignment horizontal="left" vertical="center" wrapText="1"/>
    </xf>
    <xf numFmtId="0" fontId="2" fillId="4" borderId="9" xfId="0" applyFont="1" applyFill="1" applyBorder="1" applyAlignment="1">
      <alignment horizontal="left" vertical="center" wrapText="1"/>
    </xf>
    <xf numFmtId="0" fontId="2" fillId="4" borderId="25" xfId="0" applyFont="1" applyFill="1" applyBorder="1" applyAlignment="1">
      <alignment horizontal="left" vertical="center" wrapText="1"/>
    </xf>
    <xf numFmtId="0" fontId="6" fillId="6" borderId="24" xfId="0" applyFont="1" applyFill="1" applyBorder="1" applyAlignment="1">
      <alignment horizontal="center" vertical="center"/>
    </xf>
    <xf numFmtId="0" fontId="6" fillId="6" borderId="9" xfId="0" applyFont="1" applyFill="1" applyBorder="1" applyAlignment="1">
      <alignment horizontal="center" vertical="center"/>
    </xf>
    <xf numFmtId="0" fontId="6" fillId="6" borderId="10" xfId="0" applyFont="1" applyFill="1" applyBorder="1" applyAlignment="1">
      <alignment horizontal="center" vertical="center"/>
    </xf>
    <xf numFmtId="0" fontId="5" fillId="0" borderId="33" xfId="0" applyFont="1" applyFill="1" applyBorder="1" applyAlignment="1">
      <alignment horizontal="center" vertical="center"/>
    </xf>
    <xf numFmtId="0" fontId="5" fillId="0" borderId="34" xfId="0" applyFont="1" applyFill="1" applyBorder="1" applyAlignment="1">
      <alignment horizontal="center" vertical="center"/>
    </xf>
    <xf numFmtId="0" fontId="6" fillId="6" borderId="38" xfId="0" applyFont="1" applyFill="1" applyBorder="1" applyAlignment="1">
      <alignment horizontal="center" vertical="center"/>
    </xf>
    <xf numFmtId="0" fontId="6" fillId="6" borderId="39" xfId="0" applyFont="1" applyFill="1" applyBorder="1" applyAlignment="1">
      <alignment horizontal="center" vertical="center"/>
    </xf>
    <xf numFmtId="0" fontId="6" fillId="4" borderId="66" xfId="0" applyFont="1" applyFill="1" applyBorder="1" applyAlignment="1">
      <alignment horizontal="left"/>
    </xf>
    <xf numFmtId="0" fontId="6" fillId="4" borderId="28" xfId="0" applyFont="1" applyFill="1" applyBorder="1" applyAlignment="1">
      <alignment horizontal="left"/>
    </xf>
    <xf numFmtId="0" fontId="6" fillId="4" borderId="55" xfId="0" applyFont="1" applyFill="1" applyBorder="1" applyAlignment="1">
      <alignment horizontal="left"/>
    </xf>
    <xf numFmtId="0" fontId="6" fillId="6" borderId="45" xfId="0" applyFont="1" applyFill="1" applyBorder="1" applyAlignment="1"/>
    <xf numFmtId="0" fontId="6" fillId="6" borderId="14" xfId="0" applyFont="1" applyFill="1" applyBorder="1" applyAlignment="1"/>
    <xf numFmtId="0" fontId="2" fillId="0" borderId="39"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38" xfId="0" applyFont="1" applyBorder="1" applyAlignment="1">
      <alignment horizontal="center" vertical="center" wrapText="1"/>
    </xf>
    <xf numFmtId="0" fontId="6" fillId="4" borderId="45" xfId="0" applyFont="1" applyFill="1" applyBorder="1" applyAlignment="1">
      <alignment horizontal="left"/>
    </xf>
    <xf numFmtId="0" fontId="6" fillId="4" borderId="13" xfId="0" applyFont="1" applyFill="1" applyBorder="1" applyAlignment="1">
      <alignment horizontal="left"/>
    </xf>
    <xf numFmtId="0" fontId="6" fillId="4" borderId="37" xfId="0" applyFont="1" applyFill="1" applyBorder="1" applyAlignment="1">
      <alignment horizontal="left"/>
    </xf>
    <xf numFmtId="9" fontId="6" fillId="6" borderId="45" xfId="0" applyNumberFormat="1" applyFont="1" applyFill="1" applyBorder="1" applyAlignment="1">
      <alignment horizontal="center" vertical="center"/>
    </xf>
    <xf numFmtId="9" fontId="6" fillId="6" borderId="13" xfId="0" applyNumberFormat="1" applyFont="1" applyFill="1" applyBorder="1" applyAlignment="1">
      <alignment horizontal="center" vertical="center"/>
    </xf>
    <xf numFmtId="9" fontId="6" fillId="6" borderId="37" xfId="0" applyNumberFormat="1" applyFont="1" applyFill="1" applyBorder="1" applyAlignment="1">
      <alignment horizontal="center" vertical="center"/>
    </xf>
    <xf numFmtId="0" fontId="14" fillId="2" borderId="8" xfId="0" applyFont="1" applyFill="1" applyBorder="1" applyAlignment="1">
      <alignment horizontal="left" vertical="center" wrapText="1"/>
    </xf>
    <xf numFmtId="0" fontId="14" fillId="2" borderId="9" xfId="0" applyFont="1" applyFill="1" applyBorder="1" applyAlignment="1">
      <alignment horizontal="left" vertical="center" wrapText="1"/>
    </xf>
    <xf numFmtId="0" fontId="14" fillId="2" borderId="10"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10" fillId="4" borderId="4" xfId="0" applyFont="1" applyFill="1" applyBorder="1" applyAlignment="1">
      <alignment horizontal="left" vertical="center" wrapText="1"/>
    </xf>
    <xf numFmtId="0" fontId="10" fillId="4" borderId="0" xfId="0" applyFont="1" applyFill="1" applyAlignment="1">
      <alignment horizontal="left" vertical="center" wrapText="1"/>
    </xf>
    <xf numFmtId="9" fontId="6" fillId="6" borderId="66" xfId="0" applyNumberFormat="1" applyFont="1" applyFill="1" applyBorder="1" applyAlignment="1">
      <alignment horizontal="center" vertical="center"/>
    </xf>
    <xf numFmtId="9" fontId="6" fillId="6" borderId="28" xfId="0" applyNumberFormat="1" applyFont="1" applyFill="1" applyBorder="1" applyAlignment="1">
      <alignment horizontal="center" vertical="center"/>
    </xf>
    <xf numFmtId="9" fontId="6" fillId="6" borderId="55" xfId="0" applyNumberFormat="1" applyFont="1" applyFill="1" applyBorder="1" applyAlignment="1">
      <alignment horizontal="center" vertical="center"/>
    </xf>
    <xf numFmtId="0" fontId="6" fillId="0" borderId="44" xfId="0" applyFont="1" applyFill="1" applyBorder="1" applyAlignment="1"/>
    <xf numFmtId="0" fontId="6" fillId="0" borderId="31" xfId="0" applyFont="1" applyFill="1" applyBorder="1" applyAlignment="1"/>
    <xf numFmtId="0" fontId="2" fillId="0" borderId="51" xfId="0" applyFont="1" applyBorder="1" applyAlignment="1">
      <alignment horizontal="center" vertical="center" wrapText="1"/>
    </xf>
    <xf numFmtId="0" fontId="2" fillId="0" borderId="54" xfId="0" applyFont="1" applyBorder="1" applyAlignment="1">
      <alignment horizontal="center" vertical="center" wrapText="1"/>
    </xf>
    <xf numFmtId="0" fontId="2" fillId="0" borderId="57" xfId="0" applyFont="1" applyBorder="1" applyAlignment="1">
      <alignment horizontal="center" vertical="center" wrapText="1"/>
    </xf>
    <xf numFmtId="0" fontId="2" fillId="0" borderId="58" xfId="0" applyFont="1" applyBorder="1" applyAlignment="1">
      <alignment horizontal="center" vertical="center" wrapText="1"/>
    </xf>
    <xf numFmtId="0" fontId="5" fillId="0" borderId="51"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60" xfId="0" applyFont="1" applyBorder="1" applyAlignment="1">
      <alignment horizontal="center" vertical="center" wrapText="1"/>
    </xf>
    <xf numFmtId="0" fontId="5" fillId="0" borderId="56" xfId="0" applyFont="1" applyBorder="1" applyAlignment="1">
      <alignment horizontal="center" vertical="center" wrapText="1"/>
    </xf>
    <xf numFmtId="0" fontId="2" fillId="0" borderId="51" xfId="0" applyFont="1" applyFill="1" applyBorder="1" applyAlignment="1">
      <alignment horizontal="center" vertical="center" wrapText="1"/>
    </xf>
    <xf numFmtId="0" fontId="2" fillId="0" borderId="54" xfId="0" applyFont="1" applyFill="1" applyBorder="1" applyAlignment="1">
      <alignment horizontal="center" vertical="center" wrapText="1"/>
    </xf>
    <xf numFmtId="0" fontId="2" fillId="0" borderId="60" xfId="0" applyFont="1" applyFill="1" applyBorder="1" applyAlignment="1">
      <alignment horizontal="center" vertical="center" wrapText="1"/>
    </xf>
    <xf numFmtId="0" fontId="2" fillId="0" borderId="56" xfId="0" applyFont="1" applyFill="1" applyBorder="1" applyAlignment="1">
      <alignment horizontal="center" vertical="center" wrapText="1"/>
    </xf>
    <xf numFmtId="0" fontId="5" fillId="0" borderId="51" xfId="0" applyFont="1" applyBorder="1" applyAlignment="1">
      <alignment horizontal="center" vertical="center" wrapText="1"/>
    </xf>
    <xf numFmtId="0" fontId="5" fillId="0" borderId="54" xfId="0" applyFont="1" applyBorder="1" applyAlignment="1">
      <alignment horizontal="center" vertical="center" wrapText="1"/>
    </xf>
    <xf numFmtId="0" fontId="2" fillId="5" borderId="8" xfId="0" quotePrefix="1" applyNumberFormat="1" applyFont="1" applyFill="1" applyBorder="1" applyAlignment="1">
      <alignment horizontal="center" vertical="center"/>
    </xf>
    <xf numFmtId="0" fontId="2" fillId="5" borderId="9" xfId="0" applyNumberFormat="1" applyFont="1" applyFill="1" applyBorder="1" applyAlignment="1">
      <alignment horizontal="center" vertical="center"/>
    </xf>
    <xf numFmtId="0" fontId="6" fillId="6" borderId="46" xfId="0" applyFont="1" applyFill="1" applyBorder="1" applyAlignment="1"/>
    <xf numFmtId="0" fontId="6" fillId="6" borderId="22" xfId="0" applyFont="1" applyFill="1" applyBorder="1" applyAlignment="1"/>
    <xf numFmtId="0" fontId="2" fillId="0" borderId="60" xfId="0" applyFont="1" applyBorder="1" applyAlignment="1">
      <alignment horizontal="center" vertical="center" wrapText="1"/>
    </xf>
    <xf numFmtId="0" fontId="2" fillId="0" borderId="56" xfId="0" applyFont="1" applyBorder="1" applyAlignment="1">
      <alignment horizontal="center" vertical="center" wrapText="1"/>
    </xf>
    <xf numFmtId="0" fontId="2" fillId="0" borderId="33" xfId="0" applyFont="1" applyFill="1" applyBorder="1" applyAlignment="1">
      <alignment horizontal="center" vertical="center" wrapText="1"/>
    </xf>
    <xf numFmtId="0" fontId="2" fillId="0" borderId="38" xfId="0" applyFont="1" applyFill="1" applyBorder="1" applyAlignment="1">
      <alignment horizontal="center" vertical="center" wrapText="1"/>
    </xf>
    <xf numFmtId="0" fontId="6" fillId="6" borderId="45" xfId="0" applyFont="1" applyFill="1" applyBorder="1" applyAlignment="1">
      <alignment horizontal="center"/>
    </xf>
    <xf numFmtId="0" fontId="6" fillId="6" borderId="14" xfId="0" applyFont="1" applyFill="1" applyBorder="1" applyAlignment="1">
      <alignment horizontal="center"/>
    </xf>
    <xf numFmtId="0" fontId="6" fillId="0" borderId="46" xfId="0" applyFont="1" applyBorder="1" applyAlignment="1">
      <alignment horizontal="left" vertical="center"/>
    </xf>
    <xf numFmtId="0" fontId="6" fillId="0" borderId="23" xfId="0" applyFont="1" applyBorder="1" applyAlignment="1">
      <alignment horizontal="left" vertical="center"/>
    </xf>
    <xf numFmtId="0" fontId="6" fillId="0" borderId="22" xfId="0" applyFont="1" applyBorder="1" applyAlignment="1">
      <alignment horizontal="left" vertical="center"/>
    </xf>
    <xf numFmtId="0" fontId="6" fillId="0" borderId="45" xfId="0" applyFont="1" applyBorder="1" applyAlignment="1">
      <alignment horizontal="left"/>
    </xf>
    <xf numFmtId="0" fontId="6" fillId="0" borderId="13" xfId="0" applyFont="1" applyBorder="1" applyAlignment="1">
      <alignment horizontal="left"/>
    </xf>
    <xf numFmtId="0" fontId="6" fillId="0" borderId="14" xfId="0" applyFont="1" applyBorder="1" applyAlignment="1">
      <alignment horizontal="left"/>
    </xf>
    <xf numFmtId="0" fontId="2" fillId="2" borderId="8" xfId="0" applyFont="1" applyFill="1" applyBorder="1" applyAlignment="1">
      <alignment horizontal="left" vertical="center" wrapText="1"/>
    </xf>
    <xf numFmtId="0" fontId="2" fillId="2" borderId="9"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2" fillId="5" borderId="5" xfId="0" applyFont="1" applyFill="1" applyBorder="1" applyAlignment="1">
      <alignment horizontal="left" vertical="center"/>
    </xf>
    <xf numFmtId="0" fontId="2" fillId="5" borderId="6" xfId="0" applyFont="1" applyFill="1" applyBorder="1" applyAlignment="1">
      <alignment horizontal="left" vertical="center"/>
    </xf>
    <xf numFmtId="0" fontId="2" fillId="5" borderId="58" xfId="0" applyFont="1" applyFill="1" applyBorder="1" applyAlignment="1">
      <alignment horizontal="left" vertical="center"/>
    </xf>
    <xf numFmtId="0" fontId="2" fillId="8" borderId="8" xfId="0" applyFont="1" applyFill="1" applyBorder="1" applyAlignment="1">
      <alignment horizontal="center" vertical="center"/>
    </xf>
    <xf numFmtId="0" fontId="2" fillId="8" borderId="9" xfId="0" applyFont="1" applyFill="1" applyBorder="1" applyAlignment="1">
      <alignment horizontal="center" vertical="center"/>
    </xf>
    <xf numFmtId="0" fontId="2" fillId="8" borderId="25" xfId="0" applyFont="1" applyFill="1" applyBorder="1" applyAlignment="1">
      <alignment horizontal="center" vertical="center"/>
    </xf>
    <xf numFmtId="0" fontId="2" fillId="0" borderId="38" xfId="0" applyFont="1" applyBorder="1" applyAlignment="1">
      <alignment horizontal="left" vertical="center"/>
    </xf>
    <xf numFmtId="0" fontId="2" fillId="0" borderId="39" xfId="0" applyFont="1" applyBorder="1" applyAlignment="1">
      <alignment horizontal="left" vertical="center"/>
    </xf>
    <xf numFmtId="0" fontId="2" fillId="5" borderId="8" xfId="0" applyFont="1" applyFill="1" applyBorder="1" applyAlignment="1">
      <alignment horizontal="left" vertical="center"/>
    </xf>
    <xf numFmtId="0" fontId="2" fillId="5" borderId="9" xfId="0" applyFont="1" applyFill="1" applyBorder="1" applyAlignment="1">
      <alignment horizontal="left" vertical="center"/>
    </xf>
    <xf numFmtId="0" fontId="6" fillId="0" borderId="33" xfId="0" applyFont="1" applyBorder="1" applyAlignment="1">
      <alignment horizontal="left" vertical="center"/>
    </xf>
    <xf numFmtId="0" fontId="6" fillId="0" borderId="34" xfId="0" applyFont="1" applyBorder="1" applyAlignment="1">
      <alignment horizontal="left" vertical="center"/>
    </xf>
    <xf numFmtId="0" fontId="6" fillId="6" borderId="66" xfId="0" applyFont="1" applyFill="1" applyBorder="1" applyAlignment="1"/>
    <xf numFmtId="0" fontId="6" fillId="6" borderId="27" xfId="0" applyFont="1" applyFill="1" applyBorder="1" applyAlignment="1"/>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6" fillId="6" borderId="8" xfId="0" applyFont="1" applyFill="1" applyBorder="1" applyAlignment="1">
      <alignment horizontal="left" vertical="center" wrapText="1"/>
    </xf>
    <xf numFmtId="0" fontId="6" fillId="6" borderId="9" xfId="0" applyFont="1" applyFill="1" applyBorder="1" applyAlignment="1">
      <alignment horizontal="left" vertical="center" wrapText="1"/>
    </xf>
    <xf numFmtId="0" fontId="6" fillId="6" borderId="10" xfId="0" applyFont="1" applyFill="1" applyBorder="1" applyAlignment="1">
      <alignment horizontal="left" vertical="center" wrapText="1"/>
    </xf>
    <xf numFmtId="0" fontId="2" fillId="0" borderId="8" xfId="0" applyFont="1" applyBorder="1" applyAlignment="1">
      <alignment vertical="center"/>
    </xf>
    <xf numFmtId="0" fontId="2" fillId="0" borderId="9" xfId="0" applyFont="1" applyBorder="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57" xfId="0" applyFont="1" applyBorder="1" applyAlignment="1">
      <alignment vertical="center"/>
    </xf>
    <xf numFmtId="0" fontId="2" fillId="0" borderId="4" xfId="0" applyFont="1" applyBorder="1" applyAlignment="1">
      <alignment vertical="center"/>
    </xf>
    <xf numFmtId="0" fontId="2" fillId="0" borderId="0" xfId="0" applyFont="1" applyBorder="1" applyAlignment="1">
      <alignment vertical="center"/>
    </xf>
    <xf numFmtId="0" fontId="2" fillId="0" borderId="61"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58" xfId="0" applyFont="1" applyBorder="1" applyAlignment="1">
      <alignment vertical="center"/>
    </xf>
    <xf numFmtId="0" fontId="2" fillId="0" borderId="52" xfId="0" applyFont="1" applyBorder="1" applyAlignment="1">
      <alignment horizontal="center" vertical="center" wrapText="1"/>
    </xf>
    <xf numFmtId="0" fontId="2" fillId="0" borderId="53" xfId="0" applyFont="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13" fillId="0" borderId="45" xfId="0" applyFont="1" applyBorder="1" applyAlignment="1">
      <alignment horizontal="left" indent="3"/>
    </xf>
    <xf numFmtId="0" fontId="13" fillId="0" borderId="13" xfId="0" applyFont="1" applyBorder="1" applyAlignment="1">
      <alignment horizontal="left" indent="3"/>
    </xf>
    <xf numFmtId="0" fontId="13" fillId="0" borderId="14" xfId="0" applyFont="1" applyBorder="1" applyAlignment="1">
      <alignment horizontal="left" indent="3"/>
    </xf>
    <xf numFmtId="0" fontId="2" fillId="0" borderId="44" xfId="0" applyFont="1" applyBorder="1" applyAlignment="1">
      <alignment horizontal="left" vertical="center"/>
    </xf>
    <xf numFmtId="0" fontId="2" fillId="0" borderId="30" xfId="0" applyFont="1" applyBorder="1" applyAlignment="1">
      <alignment horizontal="left" vertical="center"/>
    </xf>
    <xf numFmtId="0" fontId="2" fillId="0" borderId="40" xfId="0" applyFont="1" applyBorder="1" applyAlignment="1">
      <alignment horizontal="left" vertical="center"/>
    </xf>
  </cellXfs>
  <cellStyles count="2">
    <cellStyle name="Normal" xfId="0" builtinId="0"/>
    <cellStyle name="Pourcentage" xfId="1" builtinId="5"/>
  </cellStyles>
  <dxfs count="2">
    <dxf>
      <fill>
        <patternFill patternType="none">
          <bgColor auto="1"/>
        </patternFill>
      </fill>
      <border>
        <left/>
        <right/>
        <top/>
        <bottom/>
        <vertical/>
        <horizontal/>
      </border>
    </dxf>
    <dxf>
      <fill>
        <patternFill patternType="none">
          <bgColor auto="1"/>
        </patternFill>
      </fill>
      <border>
        <left/>
        <right/>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136071</xdr:colOff>
      <xdr:row>6</xdr:row>
      <xdr:rowOff>272142</xdr:rowOff>
    </xdr:from>
    <xdr:to>
      <xdr:col>0</xdr:col>
      <xdr:colOff>468765</xdr:colOff>
      <xdr:row>7</xdr:row>
      <xdr:rowOff>305479</xdr:rowOff>
    </xdr:to>
    <xdr:pic>
      <xdr:nvPicPr>
        <xdr:cNvPr id="2" name="Image 1"/>
        <xdr:cNvPicPr>
          <a:picLocks noChangeAspect="1"/>
        </xdr:cNvPicPr>
      </xdr:nvPicPr>
      <xdr:blipFill>
        <a:blip xmlns:r="http://schemas.openxmlformats.org/officeDocument/2006/relationships" r:embed="rId1"/>
        <a:stretch>
          <a:fillRect/>
        </a:stretch>
      </xdr:blipFill>
      <xdr:spPr>
        <a:xfrm>
          <a:off x="136071" y="2544535"/>
          <a:ext cx="332694" cy="332694"/>
        </a:xfrm>
        <a:prstGeom prst="rect">
          <a:avLst/>
        </a:prstGeom>
      </xdr:spPr>
    </xdr:pic>
    <xdr:clientData/>
  </xdr:twoCellAnchor>
</xdr:wsDr>
</file>

<file path=xl/theme/theme1.xml><?xml version="1.0" encoding="utf-8"?>
<a:theme xmlns:a="http://schemas.openxmlformats.org/drawingml/2006/main" name="Thème Office">
  <a:themeElements>
    <a:clrScheme name="ARAF">
      <a:dk1>
        <a:srgbClr val="98232B"/>
      </a:dk1>
      <a:lt1>
        <a:srgbClr val="FFFFFF"/>
      </a:lt1>
      <a:dk2>
        <a:srgbClr val="98232B"/>
      </a:dk2>
      <a:lt2>
        <a:srgbClr val="A68777"/>
      </a:lt2>
      <a:accent1>
        <a:srgbClr val="AA5323"/>
      </a:accent1>
      <a:accent2>
        <a:srgbClr val="CA8820"/>
      </a:accent2>
      <a:accent3>
        <a:srgbClr val="8EBB36"/>
      </a:accent3>
      <a:accent4>
        <a:srgbClr val="54728A"/>
      </a:accent4>
      <a:accent5>
        <a:srgbClr val="FDF8F0"/>
      </a:accent5>
      <a:accent6>
        <a:srgbClr val="EEECE1"/>
      </a:accent6>
      <a:hlink>
        <a:srgbClr val="A68777"/>
      </a:hlink>
      <a:folHlink>
        <a:srgbClr val="CA882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B1:O84"/>
  <sheetViews>
    <sheetView showGridLines="0" tabSelected="1" view="pageBreakPreview" topLeftCell="A25" zoomScale="110" zoomScaleNormal="130" zoomScaleSheetLayoutView="110" zoomScalePageLayoutView="80" workbookViewId="0">
      <selection activeCell="F36" sqref="F36:I36"/>
    </sheetView>
  </sheetViews>
  <sheetFormatPr baseColWidth="10" defaultRowHeight="15" x14ac:dyDescent="0.25"/>
  <cols>
    <col min="1" max="1" width="1.140625" customWidth="1"/>
    <col min="2" max="2" width="21.42578125" style="27" customWidth="1"/>
    <col min="3" max="3" width="12.7109375" customWidth="1"/>
    <col min="4" max="4" width="3" customWidth="1"/>
    <col min="5" max="6" width="11.42578125" style="27"/>
    <col min="7" max="7" width="11.42578125" style="27" customWidth="1"/>
    <col min="8" max="8" width="67.7109375" style="27" customWidth="1"/>
    <col min="9" max="9" width="31.28515625" customWidth="1"/>
  </cols>
  <sheetData>
    <row r="1" spans="2:15" x14ac:dyDescent="0.25">
      <c r="J1" s="4"/>
      <c r="K1" s="4"/>
      <c r="L1" s="4"/>
      <c r="M1" s="4"/>
      <c r="N1" s="4"/>
      <c r="O1" s="4"/>
    </row>
    <row r="2" spans="2:15" x14ac:dyDescent="0.25">
      <c r="B2" s="402" t="s">
        <v>364</v>
      </c>
      <c r="C2" s="402"/>
      <c r="D2" s="402"/>
      <c r="E2" s="402"/>
      <c r="F2" s="402"/>
      <c r="G2" s="402"/>
      <c r="H2" s="402"/>
      <c r="I2" s="402"/>
      <c r="J2" s="1"/>
      <c r="K2" s="1"/>
      <c r="L2" s="1"/>
      <c r="M2" s="4"/>
      <c r="N2" s="4"/>
      <c r="O2" s="4"/>
    </row>
    <row r="3" spans="2:15" ht="34.5" customHeight="1" x14ac:dyDescent="0.25">
      <c r="B3" s="403" t="s">
        <v>188</v>
      </c>
      <c r="C3" s="403"/>
      <c r="D3" s="403"/>
      <c r="E3" s="403"/>
      <c r="F3" s="403"/>
      <c r="G3" s="403"/>
      <c r="H3" s="403"/>
      <c r="I3" s="403"/>
      <c r="J3" s="1"/>
      <c r="K3" s="1"/>
      <c r="L3" s="1"/>
      <c r="M3" s="4"/>
      <c r="N3" s="4"/>
      <c r="O3" s="4"/>
    </row>
    <row r="4" spans="2:15" x14ac:dyDescent="0.25">
      <c r="J4" s="4"/>
      <c r="K4" s="4"/>
      <c r="L4" s="4"/>
      <c r="M4" s="4"/>
      <c r="N4" s="4"/>
      <c r="O4" s="4"/>
    </row>
    <row r="5" spans="2:15" x14ac:dyDescent="0.25">
      <c r="B5" s="404" t="s">
        <v>0</v>
      </c>
      <c r="C5" s="404"/>
      <c r="D5" s="404"/>
      <c r="E5" s="404"/>
      <c r="F5" s="404"/>
      <c r="G5" s="404"/>
      <c r="H5" s="404"/>
      <c r="I5" s="404"/>
      <c r="J5" s="1"/>
      <c r="K5" s="1"/>
      <c r="L5" s="1"/>
      <c r="M5" s="4"/>
      <c r="N5" s="4"/>
      <c r="O5" s="4"/>
    </row>
    <row r="6" spans="2:15" ht="52.5" customHeight="1" x14ac:dyDescent="0.25">
      <c r="B6" s="405" t="s">
        <v>363</v>
      </c>
      <c r="C6" s="405"/>
      <c r="D6" s="405"/>
      <c r="E6" s="405"/>
      <c r="F6" s="405"/>
      <c r="G6" s="405"/>
      <c r="H6" s="405"/>
      <c r="I6" s="405"/>
      <c r="J6" s="5"/>
      <c r="K6" s="5"/>
      <c r="L6" s="4"/>
      <c r="M6" s="4"/>
      <c r="N6" s="4"/>
      <c r="O6" s="4"/>
    </row>
    <row r="7" spans="2:15" ht="30.75" customHeight="1" x14ac:dyDescent="0.25">
      <c r="B7" s="406" t="s">
        <v>362</v>
      </c>
      <c r="C7" s="406"/>
      <c r="D7" s="406"/>
      <c r="E7" s="406"/>
      <c r="F7" s="406"/>
      <c r="G7" s="406"/>
      <c r="H7" s="406"/>
      <c r="I7" s="406"/>
      <c r="J7" s="3"/>
      <c r="K7" s="3"/>
      <c r="L7" s="4"/>
      <c r="M7" s="4"/>
      <c r="N7" s="4"/>
      <c r="O7" s="4"/>
    </row>
    <row r="8" spans="2:15" ht="15.75" thickBot="1" x14ac:dyDescent="0.3">
      <c r="B8" s="28"/>
      <c r="C8" s="2"/>
      <c r="D8" s="2"/>
      <c r="E8" s="28"/>
      <c r="F8" s="28"/>
      <c r="G8" s="28"/>
      <c r="H8" s="28"/>
      <c r="I8" s="2"/>
      <c r="J8" s="4"/>
      <c r="K8" s="4"/>
      <c r="L8" s="4"/>
      <c r="M8" s="4"/>
      <c r="N8" s="4"/>
      <c r="O8" s="4"/>
    </row>
    <row r="9" spans="2:15" ht="33" customHeight="1" thickBot="1" x14ac:dyDescent="0.3">
      <c r="B9" s="363" t="s">
        <v>361</v>
      </c>
      <c r="C9" s="364"/>
      <c r="D9" s="364"/>
      <c r="E9" s="364"/>
      <c r="F9" s="364"/>
      <c r="G9" s="364"/>
      <c r="H9" s="364"/>
      <c r="I9" s="365"/>
      <c r="J9" s="7"/>
      <c r="K9" s="7"/>
      <c r="L9" s="7"/>
      <c r="M9" s="4"/>
      <c r="N9" s="4"/>
      <c r="O9" s="4"/>
    </row>
    <row r="10" spans="2:15" x14ac:dyDescent="0.25">
      <c r="B10" s="28"/>
      <c r="C10" s="2"/>
      <c r="D10" s="2"/>
      <c r="E10" s="28"/>
      <c r="F10" s="28"/>
      <c r="G10" s="28"/>
      <c r="H10" s="28"/>
      <c r="I10" s="2"/>
      <c r="J10" s="4"/>
      <c r="K10" s="4"/>
      <c r="L10" s="4"/>
      <c r="M10" s="4"/>
      <c r="N10" s="4"/>
      <c r="O10" s="4"/>
    </row>
    <row r="11" spans="2:15" ht="17.25" x14ac:dyDescent="0.25">
      <c r="B11" s="389" t="s">
        <v>320</v>
      </c>
      <c r="C11" s="389"/>
      <c r="D11" s="389"/>
      <c r="E11" s="389"/>
      <c r="F11" s="389"/>
      <c r="G11" s="389"/>
      <c r="H11" s="389"/>
      <c r="I11" s="389"/>
      <c r="J11" s="4"/>
      <c r="K11" s="4"/>
      <c r="L11" s="4"/>
      <c r="M11" s="4"/>
      <c r="N11" s="4"/>
      <c r="O11" s="4"/>
    </row>
    <row r="12" spans="2:15" ht="35.25" customHeight="1" x14ac:dyDescent="0.25">
      <c r="B12" s="413" t="s">
        <v>182</v>
      </c>
      <c r="C12" s="413"/>
      <c r="D12" s="413"/>
      <c r="E12" s="413"/>
      <c r="F12" s="413"/>
      <c r="G12" s="413"/>
      <c r="H12" s="413"/>
      <c r="I12" s="413"/>
      <c r="J12" s="413"/>
      <c r="K12" s="4"/>
      <c r="L12" s="4"/>
      <c r="M12" s="4"/>
      <c r="N12" s="4"/>
      <c r="O12" s="4"/>
    </row>
    <row r="13" spans="2:15" ht="15" customHeight="1" x14ac:dyDescent="0.25">
      <c r="B13" s="389" t="s">
        <v>136</v>
      </c>
      <c r="C13" s="389"/>
      <c r="D13" s="389"/>
      <c r="E13" s="389"/>
      <c r="F13" s="389"/>
      <c r="G13" s="389"/>
      <c r="H13" s="389"/>
      <c r="I13" s="389"/>
      <c r="J13" s="4"/>
      <c r="K13" s="4"/>
      <c r="L13" s="4"/>
      <c r="M13" s="4"/>
      <c r="N13" s="4"/>
      <c r="O13" s="4"/>
    </row>
    <row r="14" spans="2:15" ht="15" customHeight="1" x14ac:dyDescent="0.25">
      <c r="B14" s="389" t="s">
        <v>137</v>
      </c>
      <c r="C14" s="389"/>
      <c r="D14" s="389"/>
      <c r="E14" s="389"/>
      <c r="F14" s="389"/>
      <c r="G14" s="389"/>
      <c r="H14" s="389"/>
      <c r="I14" s="389"/>
      <c r="J14" s="4"/>
      <c r="K14" s="4"/>
      <c r="L14" s="4"/>
      <c r="M14" s="4"/>
      <c r="N14" s="4"/>
      <c r="O14" s="4"/>
    </row>
    <row r="15" spans="2:15" ht="15" customHeight="1" x14ac:dyDescent="0.25">
      <c r="B15" s="389" t="s">
        <v>305</v>
      </c>
      <c r="C15" s="389"/>
      <c r="D15" s="389"/>
      <c r="E15" s="389"/>
      <c r="F15" s="389"/>
      <c r="G15" s="389"/>
      <c r="H15" s="389"/>
      <c r="I15" s="389"/>
      <c r="J15" s="4"/>
      <c r="K15" s="4"/>
      <c r="L15" s="4"/>
      <c r="M15" s="4"/>
      <c r="N15" s="4"/>
      <c r="O15" s="4"/>
    </row>
    <row r="16" spans="2:15" ht="15" customHeight="1" x14ac:dyDescent="0.25">
      <c r="B16" s="151" t="s">
        <v>306</v>
      </c>
      <c r="C16" s="151"/>
      <c r="D16" s="151"/>
      <c r="E16" s="151"/>
      <c r="F16" s="151"/>
      <c r="G16" s="151"/>
      <c r="H16" s="151"/>
      <c r="I16" s="151"/>
      <c r="J16" s="4"/>
      <c r="K16" s="4"/>
      <c r="L16" s="4"/>
      <c r="M16" s="4"/>
      <c r="N16" s="4"/>
      <c r="O16" s="4"/>
    </row>
    <row r="17" spans="2:15" ht="15" customHeight="1" x14ac:dyDescent="0.25">
      <c r="B17" s="412" t="s">
        <v>308</v>
      </c>
      <c r="C17" s="412"/>
      <c r="D17" s="412"/>
      <c r="E17" s="412"/>
      <c r="F17" s="412"/>
      <c r="G17" s="412"/>
      <c r="H17" s="412"/>
      <c r="I17" s="412"/>
      <c r="J17" s="4"/>
      <c r="K17" s="4"/>
      <c r="L17" s="4"/>
      <c r="M17" s="4"/>
      <c r="N17" s="4"/>
      <c r="O17" s="4"/>
    </row>
    <row r="18" spans="2:15" ht="15" customHeight="1" x14ac:dyDescent="0.25">
      <c r="B18" s="412" t="s">
        <v>307</v>
      </c>
      <c r="C18" s="412"/>
      <c r="D18" s="412"/>
      <c r="E18" s="412"/>
      <c r="F18" s="412"/>
      <c r="G18" s="412"/>
      <c r="H18" s="412"/>
      <c r="I18" s="412"/>
      <c r="J18" s="4"/>
      <c r="K18" s="4"/>
      <c r="L18" s="4"/>
      <c r="M18" s="4"/>
      <c r="N18" s="4"/>
      <c r="O18" s="4"/>
    </row>
    <row r="19" spans="2:15" x14ac:dyDescent="0.25">
      <c r="B19" s="389" t="s">
        <v>183</v>
      </c>
      <c r="C19" s="389"/>
      <c r="D19" s="389"/>
      <c r="E19" s="389"/>
      <c r="F19" s="389"/>
      <c r="G19" s="389"/>
      <c r="H19" s="389"/>
      <c r="I19" s="389"/>
      <c r="J19" s="4"/>
      <c r="K19" s="4"/>
      <c r="L19" s="4"/>
      <c r="M19" s="4"/>
      <c r="N19" s="4"/>
      <c r="O19" s="4"/>
    </row>
    <row r="20" spans="2:15" x14ac:dyDescent="0.25">
      <c r="B20" s="389" t="s">
        <v>184</v>
      </c>
      <c r="C20" s="389"/>
      <c r="D20" s="389"/>
      <c r="E20" s="389"/>
      <c r="F20" s="389"/>
      <c r="G20" s="389"/>
      <c r="H20" s="389"/>
      <c r="I20" s="389"/>
      <c r="J20" s="4"/>
      <c r="K20" s="4"/>
      <c r="L20" s="4"/>
      <c r="M20" s="4"/>
      <c r="N20" s="4"/>
      <c r="O20" s="4"/>
    </row>
    <row r="21" spans="2:15" x14ac:dyDescent="0.25">
      <c r="B21" s="389" t="s">
        <v>185</v>
      </c>
      <c r="C21" s="389"/>
      <c r="D21" s="389"/>
      <c r="E21" s="389"/>
      <c r="F21" s="389"/>
      <c r="G21" s="389"/>
      <c r="H21" s="389"/>
      <c r="I21" s="389"/>
      <c r="J21" s="4"/>
      <c r="K21" s="4"/>
      <c r="L21" s="4"/>
      <c r="M21" s="4"/>
      <c r="N21" s="4"/>
      <c r="O21" s="4"/>
    </row>
    <row r="22" spans="2:15" ht="10.5" customHeight="1" x14ac:dyDescent="0.25">
      <c r="B22" s="28"/>
      <c r="C22" s="2"/>
      <c r="D22" s="2"/>
      <c r="E22" s="28"/>
      <c r="F22" s="28"/>
      <c r="G22" s="28"/>
      <c r="H22" s="28"/>
      <c r="I22" s="2"/>
      <c r="J22" s="4"/>
      <c r="K22" s="4"/>
      <c r="L22" s="4"/>
      <c r="M22" s="4"/>
      <c r="N22" s="4"/>
      <c r="O22" s="4"/>
    </row>
    <row r="23" spans="2:15" ht="69.75" customHeight="1" x14ac:dyDescent="0.25">
      <c r="B23" s="395" t="s">
        <v>138</v>
      </c>
      <c r="C23" s="395"/>
      <c r="D23" s="395"/>
      <c r="E23" s="395"/>
      <c r="F23" s="395"/>
      <c r="G23" s="395"/>
      <c r="H23" s="395"/>
      <c r="I23" s="395"/>
      <c r="J23" s="8"/>
      <c r="K23" s="8"/>
      <c r="L23" s="8"/>
      <c r="M23" s="4"/>
      <c r="N23" s="4"/>
      <c r="O23" s="4"/>
    </row>
    <row r="24" spans="2:15" x14ac:dyDescent="0.25">
      <c r="B24" s="396" t="s">
        <v>302</v>
      </c>
      <c r="C24" s="396"/>
      <c r="D24" s="396"/>
      <c r="E24" s="396"/>
      <c r="F24" s="396"/>
      <c r="G24" s="396"/>
      <c r="H24" s="396"/>
      <c r="I24" s="396"/>
      <c r="J24" s="8"/>
      <c r="K24" s="6"/>
      <c r="L24" s="6"/>
      <c r="M24" s="4"/>
      <c r="N24" s="4"/>
      <c r="O24" s="4"/>
    </row>
    <row r="25" spans="2:15" ht="3.75" customHeight="1" x14ac:dyDescent="0.25">
      <c r="B25" s="265"/>
      <c r="C25" s="265"/>
      <c r="D25" s="265"/>
      <c r="E25" s="265"/>
      <c r="F25" s="265"/>
      <c r="G25" s="265"/>
      <c r="H25" s="265"/>
      <c r="I25" s="265"/>
      <c r="J25" s="8"/>
      <c r="K25" s="6"/>
      <c r="L25" s="6"/>
      <c r="M25" s="4"/>
      <c r="N25" s="4"/>
      <c r="O25" s="4"/>
    </row>
    <row r="26" spans="2:15" s="266" customFormat="1" ht="30" customHeight="1" x14ac:dyDescent="0.25">
      <c r="B26" s="284" t="s">
        <v>282</v>
      </c>
      <c r="C26" s="285"/>
      <c r="D26" s="285"/>
      <c r="E26" s="268" t="s">
        <v>4</v>
      </c>
      <c r="F26" s="366" t="s">
        <v>378</v>
      </c>
      <c r="G26" s="367"/>
      <c r="H26" s="367"/>
      <c r="I26" s="368"/>
      <c r="J26" s="8"/>
      <c r="K26" s="267"/>
    </row>
    <row r="27" spans="2:15" x14ac:dyDescent="0.25">
      <c r="B27" s="369" t="s">
        <v>283</v>
      </c>
      <c r="C27" s="370"/>
      <c r="D27" s="371"/>
      <c r="E27" s="269"/>
      <c r="F27" s="369"/>
      <c r="G27" s="370"/>
      <c r="H27" s="370"/>
      <c r="I27" s="371"/>
      <c r="J27" s="8"/>
      <c r="K27" s="2"/>
    </row>
    <row r="28" spans="2:15" x14ac:dyDescent="0.25">
      <c r="B28" s="375" t="s">
        <v>286</v>
      </c>
      <c r="C28" s="376"/>
      <c r="D28" s="377"/>
      <c r="E28" s="270" t="s">
        <v>284</v>
      </c>
      <c r="F28" s="372" t="s">
        <v>303</v>
      </c>
      <c r="G28" s="373"/>
      <c r="H28" s="373"/>
      <c r="I28" s="374"/>
      <c r="J28" s="8"/>
      <c r="K28" s="2"/>
    </row>
    <row r="29" spans="2:15" x14ac:dyDescent="0.25">
      <c r="B29" s="375" t="s">
        <v>287</v>
      </c>
      <c r="C29" s="376"/>
      <c r="D29" s="377"/>
      <c r="E29" s="270" t="s">
        <v>284</v>
      </c>
      <c r="F29" s="372" t="s">
        <v>303</v>
      </c>
      <c r="G29" s="373"/>
      <c r="H29" s="373"/>
      <c r="I29" s="374"/>
      <c r="J29" s="8"/>
      <c r="K29" s="2"/>
    </row>
    <row r="30" spans="2:15" x14ac:dyDescent="0.25">
      <c r="B30" s="375" t="s">
        <v>288</v>
      </c>
      <c r="C30" s="376"/>
      <c r="D30" s="377"/>
      <c r="E30" s="270" t="s">
        <v>284</v>
      </c>
      <c r="F30" s="372" t="s">
        <v>303</v>
      </c>
      <c r="G30" s="373"/>
      <c r="H30" s="373"/>
      <c r="I30" s="374"/>
      <c r="J30" s="8"/>
      <c r="K30" s="2"/>
    </row>
    <row r="31" spans="2:15" x14ac:dyDescent="0.25">
      <c r="B31" s="375" t="s">
        <v>289</v>
      </c>
      <c r="C31" s="376"/>
      <c r="D31" s="377"/>
      <c r="E31" s="270" t="s">
        <v>284</v>
      </c>
      <c r="F31" s="372" t="s">
        <v>303</v>
      </c>
      <c r="G31" s="373"/>
      <c r="H31" s="373"/>
      <c r="I31" s="374"/>
      <c r="J31" s="8"/>
      <c r="K31" s="2"/>
    </row>
    <row r="32" spans="2:15" x14ac:dyDescent="0.25">
      <c r="B32" s="375" t="s">
        <v>290</v>
      </c>
      <c r="C32" s="376"/>
      <c r="D32" s="377"/>
      <c r="E32" s="270" t="s">
        <v>284</v>
      </c>
      <c r="F32" s="372" t="s">
        <v>303</v>
      </c>
      <c r="G32" s="373"/>
      <c r="H32" s="373"/>
      <c r="I32" s="374"/>
      <c r="J32" s="8"/>
      <c r="K32" s="2"/>
    </row>
    <row r="33" spans="2:15" x14ac:dyDescent="0.25">
      <c r="B33" s="378" t="s">
        <v>291</v>
      </c>
      <c r="C33" s="379"/>
      <c r="D33" s="380"/>
      <c r="E33" s="270" t="s">
        <v>285</v>
      </c>
      <c r="F33" s="372" t="s">
        <v>379</v>
      </c>
      <c r="G33" s="373"/>
      <c r="H33" s="373"/>
      <c r="I33" s="374"/>
      <c r="J33" s="8"/>
      <c r="K33" s="2"/>
    </row>
    <row r="34" spans="2:15" x14ac:dyDescent="0.25">
      <c r="B34" s="375" t="s">
        <v>292</v>
      </c>
      <c r="C34" s="376"/>
      <c r="D34" s="377"/>
      <c r="E34" s="270" t="s">
        <v>284</v>
      </c>
      <c r="F34" s="372" t="s">
        <v>303</v>
      </c>
      <c r="G34" s="373"/>
      <c r="H34" s="373"/>
      <c r="I34" s="374"/>
      <c r="J34" s="8"/>
      <c r="K34" s="2"/>
    </row>
    <row r="35" spans="2:15" x14ac:dyDescent="0.25">
      <c r="B35" s="375" t="s">
        <v>293</v>
      </c>
      <c r="C35" s="376"/>
      <c r="D35" s="377"/>
      <c r="E35" s="270" t="s">
        <v>284</v>
      </c>
      <c r="F35" s="372" t="s">
        <v>303</v>
      </c>
      <c r="G35" s="373"/>
      <c r="H35" s="373"/>
      <c r="I35" s="374"/>
      <c r="J35" s="8"/>
      <c r="K35" s="2"/>
    </row>
    <row r="36" spans="2:15" ht="30.75" customHeight="1" x14ac:dyDescent="0.25">
      <c r="B36" s="417" t="s">
        <v>316</v>
      </c>
      <c r="C36" s="418"/>
      <c r="D36" s="419"/>
      <c r="E36" s="149" t="s">
        <v>285</v>
      </c>
      <c r="F36" s="414" t="s">
        <v>380</v>
      </c>
      <c r="G36" s="415"/>
      <c r="H36" s="415"/>
      <c r="I36" s="416"/>
      <c r="J36" s="8"/>
      <c r="K36" s="2"/>
    </row>
    <row r="37" spans="2:15" ht="15.75" thickBot="1" x14ac:dyDescent="0.3">
      <c r="B37" s="265"/>
      <c r="C37" s="265"/>
      <c r="D37" s="265"/>
      <c r="E37" s="265"/>
      <c r="F37" s="265"/>
      <c r="G37" s="265"/>
      <c r="H37" s="265"/>
      <c r="I37" s="265"/>
      <c r="J37" s="8"/>
      <c r="K37" s="6"/>
      <c r="L37" s="6"/>
      <c r="M37" s="4"/>
      <c r="N37" s="4"/>
      <c r="O37" s="4"/>
    </row>
    <row r="38" spans="2:15" ht="15.75" thickBot="1" x14ac:dyDescent="0.3">
      <c r="B38" s="407" t="s">
        <v>191</v>
      </c>
      <c r="C38" s="408"/>
      <c r="D38" s="408"/>
      <c r="E38" s="408"/>
      <c r="F38" s="408"/>
      <c r="G38" s="408"/>
      <c r="H38" s="408"/>
      <c r="I38" s="409"/>
      <c r="J38" s="8"/>
      <c r="K38" s="7"/>
      <c r="L38" s="7"/>
      <c r="M38" s="4"/>
      <c r="N38" s="4"/>
      <c r="O38" s="4"/>
    </row>
    <row r="39" spans="2:15" x14ac:dyDescent="0.25">
      <c r="B39" s="9"/>
      <c r="C39" s="9"/>
      <c r="D39" s="9"/>
      <c r="E39" s="9"/>
      <c r="F39" s="9"/>
      <c r="G39" s="9"/>
      <c r="H39" s="9"/>
      <c r="I39" s="9"/>
      <c r="J39" s="7"/>
      <c r="K39" s="7"/>
      <c r="L39" s="7"/>
      <c r="M39" s="4"/>
      <c r="N39" s="4"/>
      <c r="O39" s="4"/>
    </row>
    <row r="40" spans="2:15" x14ac:dyDescent="0.25">
      <c r="B40" s="392" t="s">
        <v>162</v>
      </c>
      <c r="C40" s="392"/>
      <c r="D40" s="392"/>
      <c r="E40" s="392"/>
      <c r="F40" s="392"/>
      <c r="G40" s="392"/>
      <c r="H40" s="392"/>
      <c r="I40" s="393"/>
    </row>
    <row r="41" spans="2:15" x14ac:dyDescent="0.25">
      <c r="B41" s="81" t="s">
        <v>1</v>
      </c>
      <c r="C41" s="410" t="s">
        <v>2</v>
      </c>
      <c r="D41" s="410"/>
      <c r="E41" s="411" t="s">
        <v>3</v>
      </c>
      <c r="F41" s="411"/>
      <c r="G41" s="411"/>
      <c r="H41" s="411"/>
      <c r="I41" s="277" t="s">
        <v>4</v>
      </c>
    </row>
    <row r="42" spans="2:15" ht="37.5" customHeight="1" x14ac:dyDescent="0.25">
      <c r="B42" s="32" t="s">
        <v>78</v>
      </c>
      <c r="C42" s="399" t="s">
        <v>171</v>
      </c>
      <c r="D42" s="399"/>
      <c r="E42" s="400" t="s">
        <v>79</v>
      </c>
      <c r="F42" s="400"/>
      <c r="G42" s="400"/>
      <c r="H42" s="400"/>
      <c r="I42" s="262" t="s">
        <v>284</v>
      </c>
    </row>
    <row r="43" spans="2:15" ht="42" customHeight="1" x14ac:dyDescent="0.25">
      <c r="B43" s="31" t="s">
        <v>80</v>
      </c>
      <c r="C43" s="397" t="s">
        <v>171</v>
      </c>
      <c r="D43" s="397"/>
      <c r="E43" s="401" t="s">
        <v>139</v>
      </c>
      <c r="F43" s="401"/>
      <c r="G43" s="401"/>
      <c r="H43" s="401"/>
      <c r="I43" s="260" t="s">
        <v>284</v>
      </c>
    </row>
    <row r="44" spans="2:15" ht="40.5" customHeight="1" x14ac:dyDescent="0.25">
      <c r="B44" s="31" t="s">
        <v>61</v>
      </c>
      <c r="C44" s="397" t="s">
        <v>76</v>
      </c>
      <c r="D44" s="398"/>
      <c r="E44" s="401" t="s">
        <v>309</v>
      </c>
      <c r="F44" s="401"/>
      <c r="G44" s="401"/>
      <c r="H44" s="401"/>
      <c r="I44" s="260" t="s">
        <v>284</v>
      </c>
    </row>
    <row r="45" spans="2:15" ht="38.25" customHeight="1" x14ac:dyDescent="0.25">
      <c r="B45" s="31" t="s">
        <v>81</v>
      </c>
      <c r="C45" s="397" t="s">
        <v>99</v>
      </c>
      <c r="D45" s="397"/>
      <c r="E45" s="401" t="s">
        <v>82</v>
      </c>
      <c r="F45" s="401"/>
      <c r="G45" s="401"/>
      <c r="H45" s="401"/>
      <c r="I45" s="260" t="s">
        <v>284</v>
      </c>
    </row>
    <row r="46" spans="2:15" ht="43.5" customHeight="1" x14ac:dyDescent="0.25">
      <c r="B46" s="31" t="s">
        <v>83</v>
      </c>
      <c r="C46" s="397" t="s">
        <v>99</v>
      </c>
      <c r="D46" s="397"/>
      <c r="E46" s="401" t="s">
        <v>84</v>
      </c>
      <c r="F46" s="401"/>
      <c r="G46" s="401"/>
      <c r="H46" s="401"/>
      <c r="I46" s="260" t="s">
        <v>284</v>
      </c>
    </row>
    <row r="47" spans="2:15" ht="64.5" customHeight="1" x14ac:dyDescent="0.25">
      <c r="B47" s="32" t="s">
        <v>12</v>
      </c>
      <c r="C47" s="399" t="s">
        <v>11</v>
      </c>
      <c r="D47" s="399"/>
      <c r="E47" s="422" t="s">
        <v>310</v>
      </c>
      <c r="F47" s="423"/>
      <c r="G47" s="423"/>
      <c r="H47" s="424"/>
      <c r="I47" s="260" t="s">
        <v>284</v>
      </c>
    </row>
    <row r="48" spans="2:15" ht="72.75" customHeight="1" x14ac:dyDescent="0.25">
      <c r="B48" s="33" t="s">
        <v>140</v>
      </c>
      <c r="C48" s="384" t="s">
        <v>11</v>
      </c>
      <c r="D48" s="385"/>
      <c r="E48" s="386" t="s">
        <v>311</v>
      </c>
      <c r="F48" s="387"/>
      <c r="G48" s="387"/>
      <c r="H48" s="388"/>
      <c r="I48" s="260" t="s">
        <v>284</v>
      </c>
    </row>
    <row r="49" spans="2:9" ht="37.5" customHeight="1" x14ac:dyDescent="0.25">
      <c r="B49" s="159" t="s">
        <v>176</v>
      </c>
      <c r="C49" s="384" t="s">
        <v>177</v>
      </c>
      <c r="D49" s="385"/>
      <c r="E49" s="386" t="s">
        <v>178</v>
      </c>
      <c r="F49" s="387"/>
      <c r="G49" s="387"/>
      <c r="H49" s="388"/>
      <c r="I49" s="260" t="s">
        <v>284</v>
      </c>
    </row>
    <row r="50" spans="2:9" ht="51" customHeight="1" x14ac:dyDescent="0.25">
      <c r="B50" s="219" t="s">
        <v>312</v>
      </c>
      <c r="C50" s="384" t="s">
        <v>5</v>
      </c>
      <c r="D50" s="385"/>
      <c r="E50" s="366" t="s">
        <v>324</v>
      </c>
      <c r="F50" s="367"/>
      <c r="G50" s="367"/>
      <c r="H50" s="368"/>
      <c r="I50" s="260" t="s">
        <v>284</v>
      </c>
    </row>
    <row r="51" spans="2:9" ht="38.25" customHeight="1" x14ac:dyDescent="0.25">
      <c r="B51" s="33" t="s">
        <v>141</v>
      </c>
      <c r="C51" s="384" t="s">
        <v>5</v>
      </c>
      <c r="D51" s="385"/>
      <c r="E51" s="366" t="s">
        <v>313</v>
      </c>
      <c r="F51" s="367"/>
      <c r="G51" s="367"/>
      <c r="H51" s="368"/>
      <c r="I51" s="260" t="s">
        <v>284</v>
      </c>
    </row>
    <row r="52" spans="2:9" ht="36.75" customHeight="1" x14ac:dyDescent="0.25">
      <c r="B52" s="33" t="s">
        <v>97</v>
      </c>
      <c r="C52" s="397" t="s">
        <v>26</v>
      </c>
      <c r="D52" s="397"/>
      <c r="E52" s="401" t="s">
        <v>142</v>
      </c>
      <c r="F52" s="401"/>
      <c r="G52" s="401"/>
      <c r="H52" s="401"/>
      <c r="I52" s="260" t="s">
        <v>284</v>
      </c>
    </row>
    <row r="53" spans="2:9" ht="30.75" customHeight="1" x14ac:dyDescent="0.25">
      <c r="B53" s="33" t="s">
        <v>57</v>
      </c>
      <c r="C53" s="384" t="s">
        <v>5</v>
      </c>
      <c r="D53" s="385"/>
      <c r="E53" s="386" t="s">
        <v>143</v>
      </c>
      <c r="F53" s="387"/>
      <c r="G53" s="387"/>
      <c r="H53" s="388"/>
      <c r="I53" s="260" t="s">
        <v>284</v>
      </c>
    </row>
    <row r="54" spans="2:9" ht="29.25" customHeight="1" x14ac:dyDescent="0.25">
      <c r="B54" s="33" t="s">
        <v>339</v>
      </c>
      <c r="C54" s="384" t="s">
        <v>5</v>
      </c>
      <c r="D54" s="385"/>
      <c r="E54" s="381" t="s">
        <v>340</v>
      </c>
      <c r="F54" s="382"/>
      <c r="G54" s="382"/>
      <c r="H54" s="383"/>
      <c r="I54" s="260" t="s">
        <v>284</v>
      </c>
    </row>
    <row r="55" spans="2:9" ht="29.25" customHeight="1" x14ac:dyDescent="0.25">
      <c r="B55" s="392" t="s">
        <v>179</v>
      </c>
      <c r="C55" s="392"/>
      <c r="D55" s="392"/>
      <c r="E55" s="392"/>
      <c r="F55" s="392"/>
      <c r="G55" s="392"/>
      <c r="H55" s="392"/>
      <c r="I55" s="393"/>
    </row>
    <row r="56" spans="2:9" ht="59.25" customHeight="1" x14ac:dyDescent="0.25">
      <c r="B56" s="97" t="s">
        <v>326</v>
      </c>
      <c r="C56" s="384" t="s">
        <v>163</v>
      </c>
      <c r="D56" s="385"/>
      <c r="E56" s="386" t="s">
        <v>330</v>
      </c>
      <c r="F56" s="387"/>
      <c r="G56" s="387"/>
      <c r="H56" s="388"/>
      <c r="I56" s="260" t="s">
        <v>284</v>
      </c>
    </row>
    <row r="57" spans="2:9" ht="26.25" customHeight="1" x14ac:dyDescent="0.25">
      <c r="B57" s="279" t="s">
        <v>255</v>
      </c>
      <c r="C57" s="384" t="s">
        <v>163</v>
      </c>
      <c r="D57" s="385"/>
      <c r="E57" s="386" t="s">
        <v>331</v>
      </c>
      <c r="F57" s="387"/>
      <c r="G57" s="387"/>
      <c r="H57" s="388"/>
      <c r="I57" s="278"/>
    </row>
    <row r="58" spans="2:9" ht="26.25" customHeight="1" x14ac:dyDescent="0.25">
      <c r="B58" s="33" t="s">
        <v>256</v>
      </c>
      <c r="C58" s="384" t="s">
        <v>163</v>
      </c>
      <c r="D58" s="385"/>
      <c r="E58" s="386" t="s">
        <v>332</v>
      </c>
      <c r="F58" s="387"/>
      <c r="G58" s="387"/>
      <c r="H58" s="388"/>
      <c r="I58" s="260" t="s">
        <v>284</v>
      </c>
    </row>
    <row r="59" spans="2:9" ht="111" customHeight="1" x14ac:dyDescent="0.25">
      <c r="B59" s="219" t="s">
        <v>263</v>
      </c>
      <c r="C59" s="384" t="s">
        <v>264</v>
      </c>
      <c r="D59" s="385"/>
      <c r="E59" s="386" t="s">
        <v>314</v>
      </c>
      <c r="F59" s="387"/>
      <c r="G59" s="387"/>
      <c r="H59" s="388"/>
      <c r="I59" s="260" t="s">
        <v>284</v>
      </c>
    </row>
    <row r="60" spans="2:9" ht="60" customHeight="1" x14ac:dyDescent="0.25">
      <c r="B60" s="258" t="s">
        <v>280</v>
      </c>
      <c r="C60" s="384" t="s">
        <v>264</v>
      </c>
      <c r="D60" s="385"/>
      <c r="E60" s="381" t="s">
        <v>281</v>
      </c>
      <c r="F60" s="382"/>
      <c r="G60" s="382"/>
      <c r="H60" s="383"/>
      <c r="I60" s="260" t="s">
        <v>284</v>
      </c>
    </row>
    <row r="61" spans="2:9" ht="67.5" customHeight="1" x14ac:dyDescent="0.25">
      <c r="B61" s="287" t="s">
        <v>268</v>
      </c>
      <c r="C61" s="420" t="s">
        <v>5</v>
      </c>
      <c r="D61" s="421"/>
      <c r="E61" s="381" t="s">
        <v>365</v>
      </c>
      <c r="F61" s="382"/>
      <c r="G61" s="382"/>
      <c r="H61" s="383"/>
      <c r="I61" s="286" t="s">
        <v>284</v>
      </c>
    </row>
    <row r="62" spans="2:9" ht="147.75" customHeight="1" x14ac:dyDescent="0.25">
      <c r="B62" s="219" t="s">
        <v>261</v>
      </c>
      <c r="C62" s="384" t="s">
        <v>264</v>
      </c>
      <c r="D62" s="385"/>
      <c r="E62" s="386" t="s">
        <v>315</v>
      </c>
      <c r="F62" s="387"/>
      <c r="G62" s="387"/>
      <c r="H62" s="388"/>
      <c r="I62" s="260" t="s">
        <v>284</v>
      </c>
    </row>
    <row r="63" spans="2:9" ht="50.25" customHeight="1" x14ac:dyDescent="0.25">
      <c r="B63" s="33" t="s">
        <v>39</v>
      </c>
      <c r="C63" s="384" t="s">
        <v>5</v>
      </c>
      <c r="D63" s="385"/>
      <c r="E63" s="386" t="s">
        <v>360</v>
      </c>
      <c r="F63" s="387"/>
      <c r="G63" s="387"/>
      <c r="H63" s="388"/>
      <c r="I63" s="260" t="s">
        <v>284</v>
      </c>
    </row>
    <row r="64" spans="2:9" ht="27.75" customHeight="1" x14ac:dyDescent="0.25">
      <c r="B64" s="392" t="s">
        <v>186</v>
      </c>
      <c r="C64" s="392"/>
      <c r="D64" s="392"/>
      <c r="E64" s="392"/>
      <c r="F64" s="392"/>
      <c r="G64" s="392"/>
      <c r="H64" s="392"/>
      <c r="I64" s="394"/>
    </row>
    <row r="65" spans="2:9" ht="34.5" customHeight="1" x14ac:dyDescent="0.25">
      <c r="B65" s="81" t="s">
        <v>1</v>
      </c>
      <c r="C65" s="410" t="s">
        <v>2</v>
      </c>
      <c r="D65" s="410"/>
      <c r="E65" s="411" t="s">
        <v>3</v>
      </c>
      <c r="F65" s="411"/>
      <c r="G65" s="411"/>
      <c r="H65" s="411"/>
      <c r="I65" s="277" t="s">
        <v>4</v>
      </c>
    </row>
    <row r="66" spans="2:9" ht="39" customHeight="1" x14ac:dyDescent="0.25">
      <c r="B66" s="31" t="s">
        <v>71</v>
      </c>
      <c r="C66" s="397" t="s">
        <v>13</v>
      </c>
      <c r="D66" s="397"/>
      <c r="E66" s="401" t="s">
        <v>304</v>
      </c>
      <c r="F66" s="401"/>
      <c r="G66" s="401"/>
      <c r="H66" s="401"/>
      <c r="I66" s="260" t="s">
        <v>284</v>
      </c>
    </row>
    <row r="67" spans="2:9" ht="22.5" customHeight="1" x14ac:dyDescent="0.25">
      <c r="B67" s="392" t="s">
        <v>187</v>
      </c>
      <c r="C67" s="392"/>
      <c r="D67" s="392"/>
      <c r="E67" s="392"/>
      <c r="F67" s="392"/>
      <c r="G67" s="392"/>
      <c r="H67" s="392"/>
      <c r="I67" s="393"/>
    </row>
    <row r="68" spans="2:9" x14ac:dyDescent="0.25">
      <c r="B68" s="81" t="s">
        <v>1</v>
      </c>
      <c r="C68" s="410" t="s">
        <v>2</v>
      </c>
      <c r="D68" s="410"/>
      <c r="E68" s="411" t="s">
        <v>3</v>
      </c>
      <c r="F68" s="411"/>
      <c r="G68" s="411"/>
      <c r="H68" s="411"/>
      <c r="I68" s="277" t="s">
        <v>4</v>
      </c>
    </row>
    <row r="69" spans="2:9" x14ac:dyDescent="0.25">
      <c r="B69" s="261" t="s">
        <v>6</v>
      </c>
      <c r="C69" s="397" t="s">
        <v>14</v>
      </c>
      <c r="D69" s="397"/>
      <c r="E69" s="401" t="s">
        <v>87</v>
      </c>
      <c r="F69" s="401"/>
      <c r="G69" s="401"/>
      <c r="H69" s="401"/>
      <c r="I69" s="163" t="s">
        <v>285</v>
      </c>
    </row>
    <row r="70" spans="2:9" ht="30" x14ac:dyDescent="0.25">
      <c r="B70" s="261" t="s">
        <v>7</v>
      </c>
      <c r="C70" s="397" t="s">
        <v>13</v>
      </c>
      <c r="D70" s="397"/>
      <c r="E70" s="401" t="s">
        <v>88</v>
      </c>
      <c r="F70" s="401"/>
      <c r="G70" s="401"/>
      <c r="H70" s="401"/>
      <c r="I70" s="163" t="s">
        <v>285</v>
      </c>
    </row>
    <row r="71" spans="2:9" s="4" customFormat="1" ht="30" x14ac:dyDescent="0.25">
      <c r="B71" s="152" t="s">
        <v>8</v>
      </c>
      <c r="C71" s="397" t="s">
        <v>13</v>
      </c>
      <c r="D71" s="397"/>
      <c r="E71" s="401" t="s">
        <v>89</v>
      </c>
      <c r="F71" s="401"/>
      <c r="G71" s="401"/>
      <c r="H71" s="401"/>
      <c r="I71" s="163" t="s">
        <v>285</v>
      </c>
    </row>
    <row r="72" spans="2:9" s="4" customFormat="1" ht="30" x14ac:dyDescent="0.25">
      <c r="B72" s="156" t="s">
        <v>9</v>
      </c>
      <c r="C72" s="397" t="s">
        <v>13</v>
      </c>
      <c r="D72" s="397"/>
      <c r="E72" s="401" t="s">
        <v>90</v>
      </c>
      <c r="F72" s="401"/>
      <c r="G72" s="401"/>
      <c r="H72" s="401"/>
      <c r="I72" s="163" t="s">
        <v>285</v>
      </c>
    </row>
    <row r="73" spans="2:9" s="4" customFormat="1" ht="31.5" customHeight="1" x14ac:dyDescent="0.25">
      <c r="B73" s="156" t="s">
        <v>10</v>
      </c>
      <c r="C73" s="425" t="s">
        <v>13</v>
      </c>
      <c r="D73" s="425"/>
      <c r="E73" s="426" t="s">
        <v>91</v>
      </c>
      <c r="F73" s="426"/>
      <c r="G73" s="426"/>
      <c r="H73" s="426"/>
      <c r="I73" s="163" t="s">
        <v>285</v>
      </c>
    </row>
    <row r="74" spans="2:9" ht="30" x14ac:dyDescent="0.25">
      <c r="B74" s="32" t="s">
        <v>71</v>
      </c>
      <c r="C74" s="384" t="s">
        <v>13</v>
      </c>
      <c r="D74" s="385"/>
      <c r="E74" s="386" t="s">
        <v>92</v>
      </c>
      <c r="F74" s="387"/>
      <c r="G74" s="387"/>
      <c r="H74" s="388"/>
      <c r="I74" s="163" t="s">
        <v>285</v>
      </c>
    </row>
    <row r="75" spans="2:9" ht="48" customHeight="1" x14ac:dyDescent="0.25">
      <c r="B75" s="152" t="s">
        <v>42</v>
      </c>
      <c r="C75" s="384" t="s">
        <v>13</v>
      </c>
      <c r="D75" s="385"/>
      <c r="E75" s="401" t="s">
        <v>74</v>
      </c>
      <c r="F75" s="401"/>
      <c r="G75" s="401"/>
      <c r="H75" s="401"/>
      <c r="I75" s="163" t="s">
        <v>285</v>
      </c>
    </row>
    <row r="76" spans="2:9" ht="54" customHeight="1" x14ac:dyDescent="0.25">
      <c r="B76" s="152" t="s">
        <v>40</v>
      </c>
      <c r="C76" s="384" t="s">
        <v>13</v>
      </c>
      <c r="D76" s="385"/>
      <c r="E76" s="401" t="s">
        <v>95</v>
      </c>
      <c r="F76" s="401"/>
      <c r="G76" s="401"/>
      <c r="H76" s="401"/>
      <c r="I76" s="163" t="s">
        <v>285</v>
      </c>
    </row>
    <row r="77" spans="2:9" ht="42.75" customHeight="1" x14ac:dyDescent="0.25">
      <c r="B77" s="152" t="s">
        <v>43</v>
      </c>
      <c r="C77" s="384" t="s">
        <v>13</v>
      </c>
      <c r="D77" s="385"/>
      <c r="E77" s="386" t="s">
        <v>96</v>
      </c>
      <c r="F77" s="387"/>
      <c r="G77" s="387"/>
      <c r="H77" s="388"/>
      <c r="I77" s="163" t="s">
        <v>285</v>
      </c>
    </row>
    <row r="78" spans="2:9" ht="50.25" customHeight="1" x14ac:dyDescent="0.25">
      <c r="B78" s="157" t="s">
        <v>45</v>
      </c>
      <c r="C78" s="384" t="s">
        <v>13</v>
      </c>
      <c r="D78" s="385"/>
      <c r="E78" s="386" t="s">
        <v>115</v>
      </c>
      <c r="F78" s="387"/>
      <c r="G78" s="387"/>
      <c r="H78" s="388"/>
      <c r="I78" s="163" t="s">
        <v>285</v>
      </c>
    </row>
    <row r="79" spans="2:9" ht="82.5" customHeight="1" x14ac:dyDescent="0.25">
      <c r="B79" s="158" t="s">
        <v>164</v>
      </c>
      <c r="C79" s="398" t="s">
        <v>13</v>
      </c>
      <c r="D79" s="398"/>
      <c r="E79" s="386" t="s">
        <v>353</v>
      </c>
      <c r="F79" s="387"/>
      <c r="G79" s="387"/>
      <c r="H79" s="388"/>
      <c r="I79" s="163" t="s">
        <v>285</v>
      </c>
    </row>
    <row r="80" spans="2:9" ht="28.5" customHeight="1" x14ac:dyDescent="0.25">
      <c r="B80" s="158" t="s">
        <v>165</v>
      </c>
      <c r="C80" s="398" t="s">
        <v>13</v>
      </c>
      <c r="D80" s="398"/>
      <c r="E80" s="386" t="s">
        <v>166</v>
      </c>
      <c r="F80" s="387"/>
      <c r="G80" s="387"/>
      <c r="H80" s="388"/>
      <c r="I80" s="163" t="s">
        <v>285</v>
      </c>
    </row>
    <row r="81" spans="2:9" ht="30" x14ac:dyDescent="0.25">
      <c r="B81" s="157" t="s">
        <v>167</v>
      </c>
      <c r="C81" s="398" t="s">
        <v>13</v>
      </c>
      <c r="D81" s="398"/>
      <c r="E81" s="386" t="s">
        <v>168</v>
      </c>
      <c r="F81" s="387"/>
      <c r="G81" s="387"/>
      <c r="H81" s="388"/>
      <c r="I81" s="163" t="s">
        <v>285</v>
      </c>
    </row>
    <row r="82" spans="2:9" ht="35.25" customHeight="1" x14ac:dyDescent="0.25">
      <c r="B82" s="156" t="s">
        <v>65</v>
      </c>
      <c r="C82" s="398" t="s">
        <v>13</v>
      </c>
      <c r="D82" s="398"/>
      <c r="E82" s="427" t="s">
        <v>75</v>
      </c>
      <c r="F82" s="428"/>
      <c r="G82" s="428"/>
      <c r="H82" s="429"/>
      <c r="I82" s="163" t="s">
        <v>285</v>
      </c>
    </row>
    <row r="83" spans="2:9" ht="28.5" customHeight="1" x14ac:dyDescent="0.25">
      <c r="B83" s="156" t="s">
        <v>169</v>
      </c>
      <c r="C83" s="398" t="s">
        <v>13</v>
      </c>
      <c r="D83" s="398"/>
      <c r="E83" s="386" t="s">
        <v>170</v>
      </c>
      <c r="F83" s="387"/>
      <c r="G83" s="387"/>
      <c r="H83" s="388"/>
      <c r="I83" s="163" t="s">
        <v>285</v>
      </c>
    </row>
    <row r="84" spans="2:9" ht="15.75" thickBot="1" x14ac:dyDescent="0.3">
      <c r="B84" s="157" t="s">
        <v>269</v>
      </c>
      <c r="C84" s="390" t="s">
        <v>5</v>
      </c>
      <c r="D84" s="391"/>
      <c r="E84" s="386" t="s">
        <v>270</v>
      </c>
      <c r="F84" s="387"/>
      <c r="G84" s="387"/>
      <c r="H84" s="388"/>
      <c r="I84" s="163" t="s">
        <v>285</v>
      </c>
    </row>
  </sheetData>
  <mergeCells count="126">
    <mergeCell ref="C57:D57"/>
    <mergeCell ref="E57:H57"/>
    <mergeCell ref="C83:D83"/>
    <mergeCell ref="E83:H83"/>
    <mergeCell ref="C72:D72"/>
    <mergeCell ref="E72:H72"/>
    <mergeCell ref="C73:D73"/>
    <mergeCell ref="E73:H73"/>
    <mergeCell ref="C81:D81"/>
    <mergeCell ref="E81:H81"/>
    <mergeCell ref="C82:D82"/>
    <mergeCell ref="E82:H82"/>
    <mergeCell ref="C78:D78"/>
    <mergeCell ref="E78:H78"/>
    <mergeCell ref="C79:D79"/>
    <mergeCell ref="E79:H79"/>
    <mergeCell ref="C74:D74"/>
    <mergeCell ref="C80:D80"/>
    <mergeCell ref="E80:H80"/>
    <mergeCell ref="C75:D75"/>
    <mergeCell ref="E75:H75"/>
    <mergeCell ref="C76:D76"/>
    <mergeCell ref="E76:H76"/>
    <mergeCell ref="C77:D77"/>
    <mergeCell ref="E77:H77"/>
    <mergeCell ref="E74:H74"/>
    <mergeCell ref="C71:D71"/>
    <mergeCell ref="C66:D66"/>
    <mergeCell ref="C47:D47"/>
    <mergeCell ref="C69:D69"/>
    <mergeCell ref="E69:H69"/>
    <mergeCell ref="C70:D70"/>
    <mergeCell ref="E70:H70"/>
    <mergeCell ref="E71:H71"/>
    <mergeCell ref="C68:D68"/>
    <mergeCell ref="E68:H68"/>
    <mergeCell ref="C49:D49"/>
    <mergeCell ref="E49:H49"/>
    <mergeCell ref="B55:I55"/>
    <mergeCell ref="E51:H51"/>
    <mergeCell ref="C65:D65"/>
    <mergeCell ref="E65:H65"/>
    <mergeCell ref="C61:D61"/>
    <mergeCell ref="E61:H61"/>
    <mergeCell ref="C58:D58"/>
    <mergeCell ref="E58:H58"/>
    <mergeCell ref="E47:H47"/>
    <mergeCell ref="C56:D56"/>
    <mergeCell ref="E45:H45"/>
    <mergeCell ref="C41:D41"/>
    <mergeCell ref="E41:H41"/>
    <mergeCell ref="B17:I17"/>
    <mergeCell ref="B12:J12"/>
    <mergeCell ref="B19:I19"/>
    <mergeCell ref="B40:I40"/>
    <mergeCell ref="B18:I18"/>
    <mergeCell ref="F34:I34"/>
    <mergeCell ref="F35:I35"/>
    <mergeCell ref="F36:I36"/>
    <mergeCell ref="B34:D34"/>
    <mergeCell ref="B35:D35"/>
    <mergeCell ref="B36:D36"/>
    <mergeCell ref="E56:H56"/>
    <mergeCell ref="C48:D48"/>
    <mergeCell ref="B2:I2"/>
    <mergeCell ref="B3:I3"/>
    <mergeCell ref="B5:I5"/>
    <mergeCell ref="B6:I6"/>
    <mergeCell ref="B7:I7"/>
    <mergeCell ref="B11:I11"/>
    <mergeCell ref="B13:I13"/>
    <mergeCell ref="B14:I14"/>
    <mergeCell ref="B15:I15"/>
    <mergeCell ref="E48:H48"/>
    <mergeCell ref="C53:D53"/>
    <mergeCell ref="E53:H53"/>
    <mergeCell ref="C54:D54"/>
    <mergeCell ref="E54:H54"/>
    <mergeCell ref="C51:D51"/>
    <mergeCell ref="C52:D52"/>
    <mergeCell ref="E52:H52"/>
    <mergeCell ref="C50:D50"/>
    <mergeCell ref="E50:H50"/>
    <mergeCell ref="E44:H44"/>
    <mergeCell ref="B38:I38"/>
    <mergeCell ref="C45:D45"/>
    <mergeCell ref="E60:H60"/>
    <mergeCell ref="C60:D60"/>
    <mergeCell ref="C59:D59"/>
    <mergeCell ref="E59:H59"/>
    <mergeCell ref="C62:D62"/>
    <mergeCell ref="E62:H62"/>
    <mergeCell ref="B20:I20"/>
    <mergeCell ref="C84:D84"/>
    <mergeCell ref="E84:H84"/>
    <mergeCell ref="B67:I67"/>
    <mergeCell ref="B64:I64"/>
    <mergeCell ref="B21:I21"/>
    <mergeCell ref="B23:I23"/>
    <mergeCell ref="B24:I24"/>
    <mergeCell ref="C44:D44"/>
    <mergeCell ref="C42:D42"/>
    <mergeCell ref="E42:H42"/>
    <mergeCell ref="C43:D43"/>
    <mergeCell ref="E43:H43"/>
    <mergeCell ref="C46:D46"/>
    <mergeCell ref="E46:H46"/>
    <mergeCell ref="E66:H66"/>
    <mergeCell ref="C63:D63"/>
    <mergeCell ref="E63:H63"/>
    <mergeCell ref="B9:I9"/>
    <mergeCell ref="F26:I26"/>
    <mergeCell ref="F27:I27"/>
    <mergeCell ref="F28:I28"/>
    <mergeCell ref="F29:I29"/>
    <mergeCell ref="F30:I30"/>
    <mergeCell ref="F31:I31"/>
    <mergeCell ref="F32:I32"/>
    <mergeCell ref="F33:I33"/>
    <mergeCell ref="B27:D27"/>
    <mergeCell ref="B28:D28"/>
    <mergeCell ref="B29:D29"/>
    <mergeCell ref="B30:D30"/>
    <mergeCell ref="B31:D31"/>
    <mergeCell ref="B32:D32"/>
    <mergeCell ref="B33:D33"/>
  </mergeCells>
  <pageMargins left="0.70866141732283472" right="0.70866141732283472" top="1.1417322834645669" bottom="0.74803149606299213" header="0.31496062992125984" footer="0.31496062992125984"/>
  <pageSetup paperSize="9" scale="47" fitToHeight="0" orientation="portrait" r:id="rId1"/>
  <headerFooter>
    <oddHeader>&amp;L&amp;G</oddHeader>
  </headerFooter>
  <rowBreaks count="1" manualBreakCount="1">
    <brk id="54" max="9"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tabColor theme="6" tint="0.79998168889431442"/>
    <pageSetUpPr fitToPage="1"/>
  </sheetPr>
  <dimension ref="B2:O21"/>
  <sheetViews>
    <sheetView showGridLines="0" zoomScale="80" zoomScaleNormal="80" zoomScaleSheetLayoutView="85" zoomScalePageLayoutView="60" workbookViewId="0">
      <selection activeCell="B5" sqref="B5"/>
    </sheetView>
  </sheetViews>
  <sheetFormatPr baseColWidth="10" defaultRowHeight="15" x14ac:dyDescent="0.25"/>
  <cols>
    <col min="3" max="3" width="15" customWidth="1"/>
    <col min="4" max="4" width="13.42578125" customWidth="1"/>
    <col min="5" max="5" width="18.7109375" customWidth="1"/>
    <col min="6" max="6" width="17.42578125" customWidth="1"/>
    <col min="7" max="7" width="18.7109375" customWidth="1"/>
    <col min="8" max="8" width="14.7109375" customWidth="1"/>
    <col min="9" max="9" width="17.85546875" customWidth="1"/>
    <col min="10" max="10" width="15.85546875" customWidth="1"/>
    <col min="11" max="11" width="15.7109375" customWidth="1"/>
    <col min="12" max="12" width="14.85546875" customWidth="1"/>
    <col min="13" max="13" width="17.7109375" customWidth="1"/>
    <col min="14" max="14" width="16.28515625" customWidth="1"/>
  </cols>
  <sheetData>
    <row r="2" spans="2:15" s="20" customFormat="1" x14ac:dyDescent="0.25">
      <c r="B2" s="41"/>
      <c r="C2" s="576" t="s">
        <v>31</v>
      </c>
      <c r="D2" s="576"/>
      <c r="E2" s="576"/>
      <c r="F2" s="576"/>
      <c r="G2" s="576"/>
      <c r="H2" s="576"/>
      <c r="I2" s="576"/>
      <c r="J2" s="576"/>
      <c r="K2" s="41"/>
      <c r="L2" s="41"/>
      <c r="M2" s="41"/>
      <c r="N2" s="41"/>
      <c r="O2" s="41"/>
    </row>
    <row r="3" spans="2:15" ht="7.5" customHeight="1" thickBot="1" x14ac:dyDescent="0.3"/>
    <row r="4" spans="2:15" ht="123" customHeight="1" thickBot="1" x14ac:dyDescent="0.3">
      <c r="B4" s="513" t="s">
        <v>344</v>
      </c>
      <c r="C4" s="496"/>
      <c r="D4" s="496"/>
      <c r="E4" s="496"/>
      <c r="F4" s="496"/>
      <c r="G4" s="496"/>
      <c r="H4" s="496"/>
      <c r="I4" s="496"/>
      <c r="J4" s="496"/>
      <c r="K4" s="496"/>
      <c r="L4" s="496"/>
      <c r="M4" s="496"/>
      <c r="N4" s="496"/>
      <c r="O4" s="497"/>
    </row>
    <row r="5" spans="2:15" ht="14.25" customHeight="1" x14ac:dyDescent="0.25">
      <c r="B5" s="132"/>
      <c r="C5" s="132"/>
      <c r="D5" s="132"/>
      <c r="E5" s="132"/>
      <c r="F5" s="132"/>
      <c r="G5" s="132"/>
      <c r="H5" s="132"/>
      <c r="I5" s="132"/>
      <c r="J5" s="132"/>
      <c r="K5" s="132"/>
      <c r="L5" s="132"/>
      <c r="M5" s="132"/>
      <c r="N5" s="132"/>
      <c r="O5" s="132"/>
    </row>
    <row r="6" spans="2:15" ht="14.25" customHeight="1" x14ac:dyDescent="0.25">
      <c r="B6" s="132"/>
      <c r="C6" s="132"/>
      <c r="D6" s="132"/>
      <c r="E6" s="132"/>
      <c r="F6" s="132"/>
      <c r="G6" s="132"/>
      <c r="H6" s="132"/>
      <c r="I6" s="132"/>
      <c r="J6" s="132"/>
      <c r="K6" s="132"/>
      <c r="L6" s="132"/>
      <c r="M6" s="132"/>
      <c r="N6" s="132"/>
      <c r="O6" s="132"/>
    </row>
    <row r="7" spans="2:15" ht="14.25" customHeight="1" thickBot="1" x14ac:dyDescent="0.3">
      <c r="B7" s="132"/>
      <c r="C7" s="132"/>
      <c r="D7" s="132"/>
      <c r="E7" s="132"/>
      <c r="F7" s="132"/>
      <c r="G7" s="132"/>
      <c r="H7" s="132"/>
      <c r="I7" s="132"/>
      <c r="J7" s="132"/>
      <c r="K7" s="132"/>
      <c r="L7" s="132"/>
      <c r="M7" s="132"/>
      <c r="N7" s="132"/>
      <c r="O7" s="132"/>
    </row>
    <row r="8" spans="2:15" ht="30.75" customHeight="1" thickBot="1" x14ac:dyDescent="0.3">
      <c r="C8" s="590" t="s">
        <v>343</v>
      </c>
      <c r="D8" s="591"/>
      <c r="E8" s="591"/>
      <c r="F8" s="591"/>
      <c r="G8" s="591"/>
      <c r="H8" s="591"/>
      <c r="I8" s="591"/>
      <c r="J8" s="592"/>
      <c r="K8" s="132"/>
      <c r="L8" s="132"/>
      <c r="M8" s="132"/>
      <c r="N8" s="132"/>
    </row>
    <row r="9" spans="2:15" ht="15.75" customHeight="1" x14ac:dyDescent="0.25">
      <c r="B9" s="585" t="s">
        <v>29</v>
      </c>
      <c r="C9" s="553" t="s">
        <v>108</v>
      </c>
      <c r="D9" s="554"/>
      <c r="E9" s="554"/>
      <c r="F9" s="554"/>
      <c r="G9" s="587" t="s">
        <v>72</v>
      </c>
      <c r="H9" s="588"/>
      <c r="I9" s="588"/>
      <c r="J9" s="589"/>
      <c r="K9" s="132"/>
      <c r="L9" s="132"/>
      <c r="M9" s="132"/>
      <c r="N9" s="132"/>
    </row>
    <row r="10" spans="2:15" ht="90.75" thickBot="1" x14ac:dyDescent="0.3">
      <c r="B10" s="586"/>
      <c r="C10" s="183" t="s">
        <v>109</v>
      </c>
      <c r="D10" s="278" t="s">
        <v>135</v>
      </c>
      <c r="E10" s="278" t="s">
        <v>116</v>
      </c>
      <c r="F10" s="278" t="s">
        <v>134</v>
      </c>
      <c r="G10" s="183" t="s">
        <v>109</v>
      </c>
      <c r="H10" s="278" t="s">
        <v>135</v>
      </c>
      <c r="I10" s="278" t="s">
        <v>116</v>
      </c>
      <c r="J10" s="184" t="s">
        <v>134</v>
      </c>
      <c r="K10" s="132"/>
      <c r="L10" s="132"/>
      <c r="M10" s="132"/>
      <c r="N10" s="132"/>
    </row>
    <row r="11" spans="2:15" x14ac:dyDescent="0.25">
      <c r="B11" s="177">
        <v>1</v>
      </c>
      <c r="C11" s="127"/>
      <c r="D11" s="119"/>
      <c r="E11" s="119"/>
      <c r="F11" s="182"/>
      <c r="G11" s="128"/>
      <c r="H11" s="182"/>
      <c r="I11" s="181"/>
      <c r="J11" s="296"/>
      <c r="K11" s="132"/>
      <c r="L11" s="132"/>
      <c r="M11" s="132"/>
      <c r="N11" s="132"/>
    </row>
    <row r="12" spans="2:15" x14ac:dyDescent="0.25">
      <c r="B12" s="178">
        <v>2</v>
      </c>
      <c r="C12" s="127"/>
      <c r="D12" s="119"/>
      <c r="E12" s="119"/>
      <c r="F12" s="182"/>
      <c r="G12" s="128"/>
      <c r="H12" s="182"/>
      <c r="I12" s="181"/>
      <c r="J12" s="296"/>
      <c r="K12" s="132"/>
      <c r="L12" s="132"/>
      <c r="M12" s="132"/>
      <c r="N12" s="132"/>
    </row>
    <row r="13" spans="2:15" x14ac:dyDescent="0.25">
      <c r="B13" s="178">
        <v>3</v>
      </c>
      <c r="C13" s="127"/>
      <c r="D13" s="119"/>
      <c r="E13" s="119"/>
      <c r="F13" s="182"/>
      <c r="G13" s="128"/>
      <c r="H13" s="182"/>
      <c r="I13" s="181"/>
      <c r="J13" s="296"/>
      <c r="K13" s="132"/>
      <c r="L13" s="132"/>
      <c r="M13" s="132"/>
      <c r="N13" s="132"/>
    </row>
    <row r="14" spans="2:15" x14ac:dyDescent="0.25">
      <c r="B14" s="178">
        <v>4</v>
      </c>
      <c r="C14" s="127"/>
      <c r="D14" s="119"/>
      <c r="E14" s="119"/>
      <c r="F14" s="182"/>
      <c r="G14" s="128"/>
      <c r="H14" s="182"/>
      <c r="I14" s="181"/>
      <c r="J14" s="296"/>
      <c r="K14" s="132"/>
      <c r="L14" s="132"/>
      <c r="M14" s="132"/>
      <c r="N14" s="132"/>
    </row>
    <row r="15" spans="2:15" x14ac:dyDescent="0.25">
      <c r="B15" s="178">
        <v>5</v>
      </c>
      <c r="C15" s="127"/>
      <c r="D15" s="119"/>
      <c r="E15" s="119"/>
      <c r="F15" s="182"/>
      <c r="G15" s="128"/>
      <c r="H15" s="182"/>
      <c r="I15" s="181"/>
      <c r="J15" s="296"/>
      <c r="K15" s="132"/>
      <c r="L15" s="132"/>
      <c r="M15" s="132"/>
      <c r="N15" s="132"/>
    </row>
    <row r="16" spans="2:15" x14ac:dyDescent="0.25">
      <c r="B16" s="178">
        <v>6</v>
      </c>
      <c r="C16" s="127"/>
      <c r="D16" s="119"/>
      <c r="E16" s="119"/>
      <c r="F16" s="182"/>
      <c r="G16" s="128"/>
      <c r="H16" s="182"/>
      <c r="I16" s="181"/>
      <c r="J16" s="296"/>
      <c r="K16" s="132"/>
      <c r="L16" s="132"/>
      <c r="M16" s="132"/>
      <c r="N16" s="132"/>
    </row>
    <row r="17" spans="2:14" x14ac:dyDescent="0.25">
      <c r="B17" s="178">
        <v>7</v>
      </c>
      <c r="C17" s="127"/>
      <c r="D17" s="119"/>
      <c r="E17" s="119"/>
      <c r="F17" s="182"/>
      <c r="G17" s="128"/>
      <c r="H17" s="182"/>
      <c r="I17" s="181"/>
      <c r="J17" s="296"/>
      <c r="K17" s="132"/>
      <c r="L17" s="132"/>
      <c r="M17" s="132"/>
      <c r="N17" s="132"/>
    </row>
    <row r="18" spans="2:14" x14ac:dyDescent="0.25">
      <c r="B18" s="178">
        <v>8</v>
      </c>
      <c r="C18" s="127"/>
      <c r="D18" s="119"/>
      <c r="E18" s="119"/>
      <c r="F18" s="182"/>
      <c r="G18" s="128"/>
      <c r="H18" s="182"/>
      <c r="I18" s="181"/>
      <c r="J18" s="296"/>
      <c r="K18" s="132"/>
      <c r="L18" s="132"/>
      <c r="M18" s="132"/>
      <c r="N18" s="132"/>
    </row>
    <row r="19" spans="2:14" x14ac:dyDescent="0.25">
      <c r="B19" s="178">
        <v>9</v>
      </c>
      <c r="C19" s="127"/>
      <c r="D19" s="119"/>
      <c r="E19" s="119"/>
      <c r="F19" s="182"/>
      <c r="G19" s="128"/>
      <c r="H19" s="182"/>
      <c r="I19" s="181"/>
      <c r="J19" s="296"/>
      <c r="K19" s="132"/>
      <c r="L19" s="132"/>
      <c r="M19" s="132"/>
      <c r="N19" s="132"/>
    </row>
    <row r="20" spans="2:14" x14ac:dyDescent="0.25">
      <c r="B20" s="179">
        <v>10</v>
      </c>
      <c r="C20" s="127"/>
      <c r="D20" s="119"/>
      <c r="E20" s="119"/>
      <c r="F20" s="182"/>
      <c r="G20" s="128"/>
      <c r="H20" s="182"/>
      <c r="I20" s="181"/>
      <c r="J20" s="296"/>
      <c r="K20" s="132"/>
      <c r="L20" s="132"/>
      <c r="M20" s="132"/>
      <c r="N20" s="132"/>
    </row>
    <row r="21" spans="2:14" ht="15.75" thickBot="1" x14ac:dyDescent="0.3">
      <c r="B21" s="180" t="s">
        <v>58</v>
      </c>
      <c r="C21" s="129" t="s">
        <v>58</v>
      </c>
      <c r="D21" s="131" t="s">
        <v>28</v>
      </c>
      <c r="E21" s="131"/>
      <c r="F21" s="130" t="s">
        <v>58</v>
      </c>
      <c r="G21" s="129"/>
      <c r="H21" s="130" t="s">
        <v>58</v>
      </c>
      <c r="I21" s="130" t="s">
        <v>58</v>
      </c>
      <c r="J21" s="297" t="s">
        <v>28</v>
      </c>
      <c r="K21" s="132"/>
      <c r="L21" s="132"/>
      <c r="M21" s="132"/>
      <c r="N21" s="132"/>
    </row>
  </sheetData>
  <mergeCells count="6">
    <mergeCell ref="B9:B10"/>
    <mergeCell ref="C2:J2"/>
    <mergeCell ref="B4:O4"/>
    <mergeCell ref="C9:F9"/>
    <mergeCell ref="G9:J9"/>
    <mergeCell ref="C8:J8"/>
  </mergeCells>
  <pageMargins left="0.25" right="0.25" top="0.91218750000000004" bottom="0.75" header="0.3" footer="0.3"/>
  <pageSetup paperSize="9" scale="47" fitToHeight="0" orientation="landscape" r:id="rId1"/>
  <headerFooter>
    <oddHeader>&amp;L&amp;G</oddHead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tabColor theme="7" tint="0.79998168889431442"/>
    <pageSetUpPr fitToPage="1"/>
  </sheetPr>
  <dimension ref="B2:Z109"/>
  <sheetViews>
    <sheetView showGridLines="0" zoomScale="80" zoomScaleNormal="80" zoomScaleSheetLayoutView="70" workbookViewId="0">
      <selection activeCell="V43" sqref="V43"/>
    </sheetView>
  </sheetViews>
  <sheetFormatPr baseColWidth="10" defaultRowHeight="15" x14ac:dyDescent="0.25"/>
  <cols>
    <col min="2" max="2" width="13.85546875" customWidth="1"/>
    <col min="4" max="4" width="27.5703125" customWidth="1"/>
    <col min="5" max="5" width="21.140625" customWidth="1"/>
    <col min="6" max="6" width="22.5703125" customWidth="1"/>
    <col min="7" max="7" width="21.7109375" customWidth="1"/>
    <col min="8" max="8" width="15.28515625" customWidth="1"/>
    <col min="9" max="9" width="18.5703125" customWidth="1"/>
    <col min="10" max="10" width="16.85546875" customWidth="1"/>
    <col min="11" max="11" width="20.7109375" customWidth="1"/>
    <col min="12" max="12" width="17.5703125" customWidth="1"/>
    <col min="13" max="13" width="13.7109375" customWidth="1"/>
    <col min="14" max="14" width="17.140625" customWidth="1"/>
    <col min="15" max="15" width="19.85546875" customWidth="1"/>
    <col min="16" max="16" width="14" customWidth="1"/>
    <col min="17" max="17" width="17.28515625" customWidth="1"/>
    <col min="18" max="18" width="17.5703125" customWidth="1"/>
    <col min="19" max="19" width="15.140625" customWidth="1"/>
    <col min="20" max="21" width="17.7109375" customWidth="1"/>
    <col min="22" max="22" width="21.140625" customWidth="1"/>
    <col min="23" max="23" width="15.140625" customWidth="1"/>
    <col min="24" max="24" width="15.42578125" customWidth="1"/>
  </cols>
  <sheetData>
    <row r="2" spans="2:26" s="20" customFormat="1" x14ac:dyDescent="0.25">
      <c r="B2" s="10"/>
      <c r="C2" s="576" t="s">
        <v>36</v>
      </c>
      <c r="D2" s="576"/>
      <c r="E2" s="576"/>
      <c r="F2" s="576"/>
      <c r="G2" s="576"/>
      <c r="H2" s="576"/>
      <c r="I2" s="576"/>
      <c r="J2" s="576"/>
      <c r="K2" s="29"/>
      <c r="L2" s="10"/>
      <c r="M2" s="10"/>
      <c r="N2" s="10"/>
      <c r="O2" s="10"/>
      <c r="P2" s="10"/>
      <c r="Q2" s="10"/>
    </row>
    <row r="3" spans="2:26" ht="14.25" customHeight="1" thickBot="1" x14ac:dyDescent="0.3"/>
    <row r="4" spans="2:26" ht="60.75" customHeight="1" thickBot="1" x14ac:dyDescent="0.3">
      <c r="B4" s="653" t="s">
        <v>301</v>
      </c>
      <c r="C4" s="654"/>
      <c r="D4" s="654"/>
      <c r="E4" s="654"/>
      <c r="F4" s="655"/>
      <c r="G4" s="22"/>
      <c r="H4" s="22"/>
      <c r="I4" s="22"/>
      <c r="J4" s="22"/>
      <c r="K4" s="22"/>
      <c r="L4" s="22"/>
      <c r="M4" s="22"/>
      <c r="N4" s="22"/>
      <c r="O4" s="22"/>
      <c r="P4" s="22"/>
      <c r="Q4" s="22"/>
      <c r="R4" s="22"/>
      <c r="S4" s="22"/>
    </row>
    <row r="5" spans="2:26" ht="15.75" thickBot="1" x14ac:dyDescent="0.3">
      <c r="G5" s="22"/>
    </row>
    <row r="6" spans="2:26" ht="15.75" thickBot="1" x14ac:dyDescent="0.3">
      <c r="B6" s="605" t="s">
        <v>271</v>
      </c>
      <c r="C6" s="606"/>
      <c r="D6" s="606"/>
      <c r="E6" s="606"/>
      <c r="F6" s="607"/>
      <c r="G6" s="22"/>
      <c r="H6" s="26"/>
      <c r="I6" s="26"/>
      <c r="J6" s="26"/>
      <c r="K6" s="26"/>
      <c r="L6" s="26"/>
      <c r="M6" s="26"/>
      <c r="N6" s="26"/>
      <c r="O6" s="26"/>
      <c r="P6" s="26"/>
      <c r="Q6" s="26"/>
      <c r="R6" s="26"/>
      <c r="S6" s="26"/>
      <c r="T6" s="26"/>
      <c r="U6" s="26"/>
      <c r="V6" s="26"/>
      <c r="W6" s="26"/>
      <c r="X6" s="26"/>
      <c r="Y6" s="26"/>
      <c r="Z6" s="26"/>
    </row>
    <row r="7" spans="2:26" ht="46.5" customHeight="1" thickBot="1" x14ac:dyDescent="0.3">
      <c r="B7" s="608" t="s">
        <v>278</v>
      </c>
      <c r="C7" s="609"/>
      <c r="D7" s="609"/>
      <c r="E7" s="609"/>
      <c r="F7" s="610"/>
      <c r="G7" s="22"/>
      <c r="H7" s="26"/>
      <c r="L7" s="26"/>
      <c r="M7" s="26"/>
      <c r="N7" s="26"/>
      <c r="O7" s="26"/>
      <c r="P7" s="26"/>
      <c r="Q7" s="26"/>
      <c r="R7" s="26"/>
      <c r="S7" s="26"/>
      <c r="T7" s="26"/>
      <c r="U7" s="26"/>
      <c r="V7" s="26"/>
      <c r="W7" s="26"/>
      <c r="X7" s="26"/>
      <c r="Y7" s="26"/>
      <c r="Z7" s="26"/>
    </row>
    <row r="8" spans="2:26" x14ac:dyDescent="0.25">
      <c r="B8" s="82"/>
      <c r="C8" s="83"/>
      <c r="D8" s="83"/>
      <c r="E8" s="83"/>
      <c r="F8" s="83"/>
      <c r="G8" s="26"/>
      <c r="H8" s="26"/>
      <c r="I8" s="26"/>
      <c r="J8" s="26"/>
      <c r="K8" s="26"/>
      <c r="L8" s="26"/>
      <c r="M8" s="26"/>
      <c r="N8" s="26"/>
      <c r="O8" s="26"/>
      <c r="P8" s="26"/>
      <c r="Q8" s="26"/>
      <c r="R8" s="26"/>
      <c r="S8" s="26"/>
      <c r="T8" s="26"/>
      <c r="U8" s="26"/>
      <c r="V8" s="26"/>
      <c r="W8" s="26"/>
      <c r="X8" s="26"/>
      <c r="Y8" s="26"/>
      <c r="Z8" s="26"/>
    </row>
    <row r="9" spans="2:26" ht="15.75" thickBot="1" x14ac:dyDescent="0.3">
      <c r="B9" s="82"/>
      <c r="C9" s="83"/>
      <c r="D9" s="83"/>
      <c r="E9" s="83"/>
      <c r="F9" s="83"/>
      <c r="G9" s="26"/>
      <c r="H9" s="26"/>
      <c r="I9" s="26"/>
      <c r="J9" s="26"/>
      <c r="K9" s="26"/>
      <c r="L9" s="26"/>
      <c r="M9" s="26"/>
      <c r="N9" s="26"/>
      <c r="O9" s="26"/>
      <c r="P9" s="26"/>
      <c r="Q9" s="26"/>
      <c r="R9" s="26"/>
      <c r="S9" s="26"/>
      <c r="T9" s="26"/>
      <c r="U9" s="26"/>
      <c r="V9" s="26"/>
      <c r="W9" s="26"/>
      <c r="X9" s="26"/>
      <c r="Y9" s="26"/>
      <c r="Z9" s="26"/>
    </row>
    <row r="10" spans="2:26" ht="54.75" customHeight="1" thickBot="1" x14ac:dyDescent="0.3">
      <c r="B10" s="611" t="s">
        <v>192</v>
      </c>
      <c r="C10" s="612"/>
      <c r="D10" s="612"/>
      <c r="E10" s="612"/>
      <c r="F10" s="612"/>
      <c r="G10" s="612"/>
      <c r="H10" s="612"/>
      <c r="I10" s="612"/>
      <c r="J10" s="613"/>
      <c r="K10" s="26"/>
      <c r="L10" s="26"/>
      <c r="M10" s="26"/>
      <c r="N10" s="26"/>
      <c r="O10" s="26"/>
      <c r="P10" s="26"/>
      <c r="Q10" s="26"/>
      <c r="R10" s="26"/>
      <c r="S10" s="26"/>
      <c r="T10" s="26"/>
      <c r="U10" s="26"/>
      <c r="V10" s="26"/>
      <c r="W10" s="26"/>
      <c r="X10" s="26"/>
      <c r="Y10" s="26"/>
      <c r="Z10" s="26"/>
    </row>
    <row r="11" spans="2:26" ht="12.75" customHeight="1" thickBot="1" x14ac:dyDescent="0.3">
      <c r="B11" s="121"/>
      <c r="C11" s="121"/>
      <c r="D11" s="121"/>
      <c r="E11" s="121"/>
      <c r="F11" s="121"/>
      <c r="G11" s="121"/>
      <c r="H11" s="121"/>
      <c r="I11" s="121"/>
      <c r="J11" s="121"/>
      <c r="K11" s="26"/>
      <c r="L11" s="26"/>
      <c r="M11" s="26"/>
      <c r="N11" s="26"/>
      <c r="O11" s="26"/>
      <c r="P11" s="26"/>
      <c r="Q11" s="26"/>
      <c r="R11" s="26"/>
      <c r="S11" s="26"/>
      <c r="T11" s="26"/>
      <c r="U11" s="26"/>
      <c r="V11" s="26"/>
      <c r="W11" s="26"/>
      <c r="X11" s="26"/>
      <c r="Y11" s="26"/>
      <c r="Z11" s="26"/>
    </row>
    <row r="12" spans="2:26" ht="12" customHeight="1" x14ac:dyDescent="0.25">
      <c r="B12" s="634" t="s">
        <v>98</v>
      </c>
      <c r="C12" s="635"/>
      <c r="D12" s="635"/>
      <c r="E12" s="121"/>
      <c r="F12" s="121"/>
      <c r="G12" s="121"/>
      <c r="H12" s="121"/>
      <c r="I12" s="121"/>
      <c r="J12" s="121"/>
      <c r="K12" s="26"/>
      <c r="L12" s="26"/>
      <c r="M12" s="26"/>
      <c r="N12" s="26"/>
      <c r="O12" s="26"/>
      <c r="P12" s="26"/>
      <c r="Q12" s="26"/>
      <c r="R12" s="26"/>
      <c r="S12" s="26"/>
      <c r="T12" s="26"/>
      <c r="U12" s="26"/>
      <c r="V12" s="26"/>
      <c r="W12" s="26"/>
      <c r="X12" s="26"/>
      <c r="Y12" s="26"/>
      <c r="Z12" s="26"/>
    </row>
    <row r="13" spans="2:26" ht="15.75" thickBot="1" x14ac:dyDescent="0.3">
      <c r="B13" s="636"/>
      <c r="C13" s="637"/>
      <c r="D13" s="637"/>
      <c r="E13" s="121"/>
      <c r="F13" s="121"/>
      <c r="G13" s="121"/>
      <c r="H13" s="121"/>
      <c r="I13" s="121"/>
      <c r="J13" s="121"/>
      <c r="K13" s="26"/>
      <c r="L13" s="26"/>
      <c r="M13" s="26"/>
      <c r="N13" s="26"/>
      <c r="O13" s="26"/>
      <c r="P13" s="26"/>
      <c r="Q13" s="26"/>
      <c r="R13" s="26"/>
      <c r="S13" s="26"/>
      <c r="T13" s="26"/>
      <c r="U13" s="26"/>
      <c r="V13" s="26"/>
      <c r="W13" s="26"/>
      <c r="X13" s="26"/>
      <c r="Y13" s="26"/>
      <c r="Z13" s="26"/>
    </row>
    <row r="14" spans="2:26" ht="15.75" thickBot="1" x14ac:dyDescent="0.3">
      <c r="B14" s="628" t="s">
        <v>126</v>
      </c>
      <c r="C14" s="629"/>
      <c r="D14" s="656"/>
      <c r="E14" s="657" t="s">
        <v>317</v>
      </c>
      <c r="F14" s="658"/>
      <c r="G14" s="659"/>
      <c r="H14" s="660"/>
      <c r="I14" s="661"/>
      <c r="J14" s="30"/>
      <c r="K14" s="26"/>
      <c r="L14" s="26"/>
      <c r="M14" s="26"/>
      <c r="N14" s="26"/>
      <c r="O14" s="26"/>
      <c r="P14" s="26"/>
      <c r="Q14" s="26"/>
      <c r="R14" s="26"/>
      <c r="S14" s="26"/>
      <c r="T14" s="26"/>
      <c r="U14" s="26"/>
      <c r="V14" s="26"/>
      <c r="W14" s="26"/>
      <c r="X14" s="26"/>
      <c r="Y14" s="26"/>
      <c r="Z14" s="26"/>
    </row>
    <row r="15" spans="2:26" ht="15.75" thickBot="1" x14ac:dyDescent="0.3">
      <c r="B15" s="638" t="s">
        <v>118</v>
      </c>
      <c r="C15" s="639"/>
      <c r="D15" s="640"/>
      <c r="E15" s="662"/>
      <c r="F15" s="663"/>
      <c r="G15" s="664"/>
      <c r="H15" s="30"/>
      <c r="I15" s="30" t="s">
        <v>193</v>
      </c>
      <c r="J15" s="30"/>
      <c r="L15" s="185"/>
      <c r="M15" s="186"/>
      <c r="N15" s="186"/>
      <c r="O15" s="186"/>
      <c r="P15" s="186"/>
      <c r="Q15" s="186"/>
      <c r="R15" s="187"/>
      <c r="S15" s="26"/>
      <c r="T15" s="26"/>
      <c r="U15" s="26"/>
      <c r="V15" s="26"/>
      <c r="W15" s="26"/>
      <c r="X15" s="26"/>
      <c r="Y15" s="26"/>
      <c r="Z15" s="26"/>
    </row>
    <row r="16" spans="2:26" ht="15.75" thickBot="1" x14ac:dyDescent="0.3">
      <c r="B16" s="638" t="s">
        <v>119</v>
      </c>
      <c r="C16" s="639"/>
      <c r="D16" s="640"/>
      <c r="E16" s="650"/>
      <c r="F16" s="651"/>
      <c r="G16" s="652"/>
      <c r="H16" s="30"/>
      <c r="I16" s="30" t="s">
        <v>193</v>
      </c>
      <c r="J16" s="30"/>
      <c r="L16" s="185"/>
      <c r="M16" s="186"/>
      <c r="N16" s="186"/>
      <c r="O16" s="186"/>
      <c r="P16" s="186"/>
      <c r="Q16" s="186"/>
      <c r="R16" s="187"/>
      <c r="S16" s="26"/>
      <c r="T16" s="26"/>
      <c r="U16" s="26"/>
      <c r="V16" s="26"/>
      <c r="W16" s="26"/>
      <c r="X16" s="26"/>
      <c r="Y16" s="26"/>
      <c r="Z16" s="26"/>
    </row>
    <row r="17" spans="2:26" ht="15.75" thickBot="1" x14ac:dyDescent="0.3">
      <c r="B17" s="647" t="s">
        <v>120</v>
      </c>
      <c r="C17" s="648"/>
      <c r="D17" s="649"/>
      <c r="E17" s="650"/>
      <c r="F17" s="651"/>
      <c r="G17" s="652"/>
      <c r="H17" s="30"/>
      <c r="I17" s="30" t="s">
        <v>193</v>
      </c>
      <c r="J17" s="30"/>
      <c r="L17" s="185"/>
      <c r="M17" s="186"/>
      <c r="N17" s="186"/>
      <c r="O17" s="186"/>
      <c r="P17" s="186"/>
      <c r="Q17" s="186"/>
      <c r="R17" s="187"/>
      <c r="S17" s="26"/>
      <c r="T17" s="26"/>
      <c r="U17" s="26"/>
      <c r="V17" s="26"/>
      <c r="W17" s="26"/>
      <c r="X17" s="26"/>
      <c r="Y17" s="26"/>
      <c r="Z17" s="26"/>
    </row>
    <row r="18" spans="2:26" x14ac:dyDescent="0.25">
      <c r="B18" s="647" t="s">
        <v>121</v>
      </c>
      <c r="C18" s="648"/>
      <c r="D18" s="649"/>
      <c r="E18" s="650"/>
      <c r="F18" s="651"/>
      <c r="G18" s="652"/>
      <c r="H18" s="30"/>
      <c r="I18" s="30"/>
      <c r="J18" s="30"/>
      <c r="K18" s="26"/>
      <c r="L18" s="26"/>
      <c r="M18" s="26"/>
      <c r="N18" s="26"/>
      <c r="O18" s="26"/>
      <c r="P18" s="26"/>
      <c r="Q18" s="26"/>
      <c r="R18" s="26"/>
      <c r="S18" s="26"/>
      <c r="T18" s="26"/>
      <c r="U18" s="26"/>
      <c r="V18" s="26"/>
      <c r="W18" s="26"/>
      <c r="X18" s="26"/>
      <c r="Y18" s="26"/>
      <c r="Z18" s="26"/>
    </row>
    <row r="19" spans="2:26" x14ac:dyDescent="0.25">
      <c r="B19" s="647" t="s">
        <v>122</v>
      </c>
      <c r="C19" s="648"/>
      <c r="D19" s="649"/>
      <c r="E19" s="650"/>
      <c r="F19" s="651"/>
      <c r="G19" s="652"/>
      <c r="H19" s="30"/>
      <c r="I19" s="30"/>
      <c r="J19" s="30"/>
      <c r="K19" s="26"/>
      <c r="L19" s="26"/>
      <c r="M19" s="26"/>
      <c r="N19" s="26"/>
      <c r="O19" s="26"/>
      <c r="P19" s="26"/>
      <c r="Q19" s="26"/>
      <c r="R19" s="26"/>
      <c r="S19" s="26"/>
      <c r="T19" s="26"/>
      <c r="U19" s="26"/>
      <c r="V19" s="26"/>
      <c r="W19" s="26"/>
      <c r="X19" s="26"/>
      <c r="Y19" s="26"/>
      <c r="Z19" s="26"/>
    </row>
    <row r="20" spans="2:26" x14ac:dyDescent="0.25">
      <c r="B20" s="647" t="s">
        <v>123</v>
      </c>
      <c r="C20" s="648"/>
      <c r="D20" s="649"/>
      <c r="E20" s="650"/>
      <c r="F20" s="651"/>
      <c r="G20" s="652"/>
      <c r="H20" s="30"/>
      <c r="I20" s="30"/>
      <c r="J20" s="30"/>
      <c r="K20" s="26"/>
      <c r="L20" s="26"/>
      <c r="M20" s="26"/>
      <c r="N20" s="26"/>
      <c r="O20" s="26"/>
      <c r="P20" s="26"/>
      <c r="Q20" s="26"/>
      <c r="R20" s="26"/>
      <c r="S20" s="26"/>
      <c r="T20" s="26"/>
      <c r="U20" s="26"/>
      <c r="V20" s="26"/>
      <c r="W20" s="26"/>
      <c r="X20" s="26"/>
      <c r="Y20" s="26"/>
      <c r="Z20" s="26"/>
    </row>
    <row r="21" spans="2:26" x14ac:dyDescent="0.25">
      <c r="B21" s="647" t="s">
        <v>259</v>
      </c>
      <c r="C21" s="648"/>
      <c r="D21" s="649"/>
      <c r="E21" s="222"/>
      <c r="F21" s="223"/>
      <c r="G21" s="224"/>
      <c r="H21" s="30"/>
      <c r="I21" s="30"/>
      <c r="J21" s="30"/>
      <c r="K21" s="26"/>
      <c r="L21" s="26"/>
      <c r="M21" s="26"/>
      <c r="N21" s="26"/>
      <c r="O21" s="26"/>
      <c r="P21" s="26"/>
      <c r="Q21" s="26"/>
      <c r="R21" s="26"/>
      <c r="S21" s="26"/>
      <c r="T21" s="26"/>
      <c r="U21" s="26"/>
      <c r="V21" s="26"/>
      <c r="W21" s="26"/>
      <c r="X21" s="26"/>
      <c r="Y21" s="26"/>
      <c r="Z21" s="26"/>
    </row>
    <row r="22" spans="2:26" x14ac:dyDescent="0.25">
      <c r="B22" s="647" t="s">
        <v>124</v>
      </c>
      <c r="C22" s="648"/>
      <c r="D22" s="649"/>
      <c r="E22" s="650"/>
      <c r="F22" s="651"/>
      <c r="G22" s="652"/>
      <c r="H22" s="30"/>
      <c r="I22" s="30"/>
      <c r="J22" s="30"/>
      <c r="K22" s="26"/>
      <c r="L22" s="26"/>
      <c r="M22" s="26"/>
      <c r="N22" s="26"/>
      <c r="O22" s="26"/>
      <c r="P22" s="26"/>
      <c r="Q22" s="26"/>
      <c r="R22" s="26"/>
      <c r="S22" s="26"/>
      <c r="T22" s="26"/>
      <c r="U22" s="26"/>
      <c r="V22" s="26"/>
      <c r="W22" s="26"/>
      <c r="X22" s="26"/>
      <c r="Y22" s="26"/>
      <c r="Z22" s="26"/>
    </row>
    <row r="23" spans="2:26" ht="15.75" thickBot="1" x14ac:dyDescent="0.3">
      <c r="B23" s="617" t="s">
        <v>239</v>
      </c>
      <c r="C23" s="618"/>
      <c r="D23" s="619"/>
      <c r="E23" s="620"/>
      <c r="F23" s="621"/>
      <c r="G23" s="622"/>
      <c r="H23" s="30"/>
      <c r="I23" s="30"/>
      <c r="J23" s="30"/>
      <c r="K23" s="26"/>
      <c r="L23" s="26"/>
      <c r="M23" s="26"/>
      <c r="N23" s="26"/>
      <c r="O23" s="26"/>
      <c r="P23" s="26"/>
      <c r="Q23" s="26"/>
      <c r="R23" s="26"/>
      <c r="S23" s="26"/>
      <c r="T23" s="26"/>
      <c r="U23" s="26"/>
      <c r="V23" s="26"/>
      <c r="W23" s="26"/>
      <c r="X23" s="26"/>
      <c r="Y23" s="26"/>
      <c r="Z23" s="26"/>
    </row>
    <row r="24" spans="2:26" ht="15.75" thickBot="1" x14ac:dyDescent="0.3">
      <c r="B24" s="623" t="s">
        <v>110</v>
      </c>
      <c r="C24" s="624"/>
      <c r="D24" s="118"/>
      <c r="E24" s="625">
        <f>SUM(E15:G23)</f>
        <v>0</v>
      </c>
      <c r="F24" s="626"/>
      <c r="G24" s="627"/>
      <c r="H24" s="30"/>
      <c r="I24" s="30"/>
      <c r="J24" s="30"/>
      <c r="K24" s="26"/>
      <c r="L24" s="26"/>
      <c r="M24" s="26"/>
      <c r="N24" s="26"/>
      <c r="O24" s="26"/>
      <c r="P24" s="26"/>
      <c r="Q24" s="26"/>
      <c r="R24" s="26"/>
      <c r="S24" s="26"/>
      <c r="T24" s="26"/>
      <c r="U24" s="26"/>
      <c r="V24" s="26"/>
      <c r="W24" s="26"/>
      <c r="X24" s="26"/>
      <c r="Y24" s="26"/>
      <c r="Z24" s="26"/>
    </row>
    <row r="25" spans="2:26" ht="15.75" thickBot="1" x14ac:dyDescent="0.3">
      <c r="B25" s="120"/>
      <c r="C25" s="30"/>
      <c r="D25" s="30"/>
      <c r="E25" s="30"/>
      <c r="F25" s="30"/>
      <c r="G25" s="30"/>
      <c r="H25" s="30"/>
      <c r="I25" s="30"/>
      <c r="J25" s="30"/>
      <c r="K25" s="26"/>
      <c r="L25" s="26"/>
      <c r="M25" s="26"/>
      <c r="N25" s="26"/>
      <c r="O25" s="26"/>
      <c r="P25" s="26"/>
      <c r="Q25" s="26"/>
      <c r="R25" s="26"/>
      <c r="S25" s="26"/>
      <c r="T25" s="26"/>
      <c r="U25" s="26"/>
      <c r="V25" s="26"/>
      <c r="W25" s="26"/>
      <c r="X25" s="26"/>
      <c r="Y25" s="26"/>
      <c r="Z25" s="26"/>
    </row>
    <row r="26" spans="2:26" ht="27.75" customHeight="1" thickBot="1" x14ac:dyDescent="0.3">
      <c r="B26" s="628" t="s">
        <v>238</v>
      </c>
      <c r="C26" s="629"/>
      <c r="D26" s="630"/>
      <c r="E26" s="631"/>
      <c r="F26" s="632"/>
      <c r="G26" s="633"/>
      <c r="H26" s="30"/>
      <c r="I26" s="30"/>
      <c r="J26" s="30"/>
      <c r="K26" s="26"/>
      <c r="L26" s="26"/>
      <c r="M26" s="26"/>
      <c r="N26" s="26"/>
      <c r="O26" s="26"/>
      <c r="P26" s="26"/>
      <c r="Q26" s="26"/>
      <c r="R26" s="26"/>
      <c r="S26" s="26"/>
      <c r="T26" s="26"/>
      <c r="U26" s="26"/>
      <c r="V26" s="26"/>
      <c r="W26" s="26"/>
      <c r="X26" s="26"/>
      <c r="Y26" s="26"/>
      <c r="Z26" s="26"/>
    </row>
    <row r="27" spans="2:26" ht="15.75" thickBot="1" x14ac:dyDescent="0.3">
      <c r="B27" s="82"/>
      <c r="C27" s="83"/>
      <c r="D27" s="83"/>
      <c r="E27" s="83"/>
      <c r="F27" s="83"/>
      <c r="G27" s="26"/>
      <c r="H27" s="26"/>
      <c r="I27" s="26"/>
      <c r="J27" s="26"/>
      <c r="K27" s="26"/>
      <c r="L27" s="26"/>
      <c r="M27" s="26"/>
      <c r="N27" s="26"/>
      <c r="O27" s="26"/>
      <c r="P27" s="26"/>
      <c r="Q27" s="26"/>
      <c r="R27" s="26"/>
      <c r="S27" s="26"/>
      <c r="T27" s="26"/>
      <c r="U27" s="26"/>
      <c r="V27" s="26"/>
      <c r="W27" s="26"/>
      <c r="X27" s="26"/>
      <c r="Y27" s="26"/>
      <c r="Z27" s="26"/>
    </row>
    <row r="28" spans="2:26" ht="22.5" customHeight="1" thickBot="1" x14ac:dyDescent="0.3">
      <c r="B28" s="697" t="s">
        <v>195</v>
      </c>
      <c r="C28" s="698"/>
      <c r="D28" s="698"/>
      <c r="E28" s="698"/>
      <c r="F28" s="698"/>
      <c r="G28" s="698"/>
      <c r="H28" s="698"/>
      <c r="I28" s="698"/>
      <c r="J28" s="699"/>
      <c r="K28" s="133"/>
      <c r="L28" s="26"/>
      <c r="W28" s="26"/>
      <c r="X28" s="26"/>
      <c r="Y28" s="26"/>
      <c r="Z28" s="26"/>
    </row>
    <row r="29" spans="2:26" ht="22.5" customHeight="1" thickBot="1" x14ac:dyDescent="0.3">
      <c r="B29" s="26"/>
      <c r="C29" s="26"/>
      <c r="D29" s="26"/>
      <c r="E29" s="26"/>
      <c r="F29" s="26"/>
      <c r="G29" s="26"/>
      <c r="H29" s="26"/>
      <c r="I29" s="26"/>
      <c r="J29" s="26"/>
      <c r="K29" s="133"/>
      <c r="L29" s="26"/>
    </row>
    <row r="30" spans="2:26" ht="34.5" customHeight="1" x14ac:dyDescent="0.25">
      <c r="B30" s="26"/>
      <c r="C30" s="26"/>
      <c r="D30" s="26"/>
      <c r="E30" s="26"/>
      <c r="F30" s="597" t="s">
        <v>6</v>
      </c>
      <c r="G30" s="598" t="s">
        <v>7</v>
      </c>
      <c r="H30" s="598" t="s">
        <v>8</v>
      </c>
      <c r="I30" s="598" t="s">
        <v>9</v>
      </c>
      <c r="J30" s="714" t="s">
        <v>354</v>
      </c>
      <c r="K30" s="715"/>
      <c r="L30" s="644" t="s">
        <v>10</v>
      </c>
      <c r="N30" s="26"/>
      <c r="O30" s="26"/>
      <c r="P30" s="26"/>
      <c r="Q30" s="26"/>
      <c r="R30" s="730" t="s">
        <v>6</v>
      </c>
      <c r="S30" s="598" t="s">
        <v>7</v>
      </c>
      <c r="T30" s="667" t="s">
        <v>8</v>
      </c>
      <c r="U30" s="667" t="s">
        <v>9</v>
      </c>
      <c r="V30" s="714" t="s">
        <v>354</v>
      </c>
      <c r="W30" s="715"/>
      <c r="X30" s="685" t="s">
        <v>10</v>
      </c>
    </row>
    <row r="31" spans="2:26" ht="33" customHeight="1" thickBot="1" x14ac:dyDescent="0.3">
      <c r="B31" s="26" t="s">
        <v>347</v>
      </c>
      <c r="C31" s="26"/>
      <c r="D31" s="26"/>
      <c r="E31" s="26"/>
      <c r="F31" s="646"/>
      <c r="G31" s="643"/>
      <c r="H31" s="643"/>
      <c r="I31" s="643"/>
      <c r="J31" s="340" t="s">
        <v>355</v>
      </c>
      <c r="K31" s="340" t="s">
        <v>356</v>
      </c>
      <c r="L31" s="645"/>
      <c r="N31" s="26" t="s">
        <v>233</v>
      </c>
      <c r="O31" s="26"/>
      <c r="P31" s="26"/>
      <c r="Q31" s="26"/>
      <c r="R31" s="731"/>
      <c r="S31" s="643"/>
      <c r="T31" s="668"/>
      <c r="U31" s="668"/>
      <c r="V31" s="341" t="s">
        <v>355</v>
      </c>
      <c r="W31" s="341" t="s">
        <v>356</v>
      </c>
      <c r="X31" s="686"/>
    </row>
    <row r="32" spans="2:26" ht="15.75" thickBot="1" x14ac:dyDescent="0.3">
      <c r="B32" s="708" t="s">
        <v>111</v>
      </c>
      <c r="C32" s="709"/>
      <c r="D32" s="709"/>
      <c r="E32" s="218"/>
      <c r="F32" s="84"/>
      <c r="G32" s="84"/>
      <c r="H32" s="84"/>
      <c r="I32" s="84"/>
      <c r="J32" s="84"/>
      <c r="K32" s="84"/>
      <c r="L32" s="85"/>
      <c r="N32" s="304" t="s">
        <v>111</v>
      </c>
      <c r="O32" s="305"/>
      <c r="P32" s="305"/>
      <c r="Q32" s="305"/>
      <c r="R32" s="84"/>
      <c r="S32" s="84"/>
      <c r="T32" s="84"/>
      <c r="U32" s="84"/>
      <c r="V32" s="84"/>
      <c r="W32" s="84"/>
      <c r="X32" s="85"/>
    </row>
    <row r="33" spans="2:26" x14ac:dyDescent="0.25">
      <c r="B33" s="710" t="s">
        <v>226</v>
      </c>
      <c r="C33" s="711"/>
      <c r="D33" s="711"/>
      <c r="E33" s="711"/>
      <c r="F33" s="71"/>
      <c r="G33" s="71"/>
      <c r="H33" s="71"/>
      <c r="I33" s="71"/>
      <c r="J33" s="71"/>
      <c r="K33" s="71"/>
      <c r="L33" s="53"/>
      <c r="N33" s="691" t="s">
        <v>236</v>
      </c>
      <c r="O33" s="692"/>
      <c r="P33" s="692"/>
      <c r="Q33" s="693"/>
      <c r="R33" s="71"/>
      <c r="S33" s="71"/>
      <c r="T33" s="71"/>
      <c r="U33" s="71"/>
      <c r="V33" s="71"/>
      <c r="W33" s="71"/>
      <c r="X33" s="53"/>
    </row>
    <row r="34" spans="2:26" ht="15" customHeight="1" x14ac:dyDescent="0.25">
      <c r="B34" s="446" t="s">
        <v>232</v>
      </c>
      <c r="C34" s="447"/>
      <c r="D34" s="447"/>
      <c r="E34" s="447"/>
      <c r="F34" s="47"/>
      <c r="G34" s="47"/>
      <c r="H34" s="47"/>
      <c r="I34" s="47"/>
      <c r="J34" s="47"/>
      <c r="K34" s="47"/>
      <c r="L34" s="79"/>
      <c r="N34" s="299" t="s">
        <v>235</v>
      </c>
      <c r="O34" s="300"/>
      <c r="P34" s="300"/>
      <c r="Q34" s="301"/>
      <c r="R34" s="47"/>
      <c r="S34" s="47"/>
      <c r="T34" s="47"/>
      <c r="U34" s="47"/>
      <c r="V34" s="47"/>
      <c r="W34" s="47"/>
      <c r="X34" s="79"/>
    </row>
    <row r="35" spans="2:26" x14ac:dyDescent="0.25">
      <c r="B35" s="446" t="s">
        <v>228</v>
      </c>
      <c r="C35" s="447"/>
      <c r="D35" s="447"/>
      <c r="E35" s="447"/>
      <c r="F35" s="47"/>
      <c r="G35" s="47"/>
      <c r="H35" s="47"/>
      <c r="I35" s="47"/>
      <c r="J35" s="47"/>
      <c r="K35" s="47"/>
      <c r="L35" s="79"/>
      <c r="N35" s="694" t="s">
        <v>234</v>
      </c>
      <c r="O35" s="695"/>
      <c r="P35" s="695"/>
      <c r="Q35" s="696"/>
      <c r="R35" s="47"/>
      <c r="S35" s="47"/>
      <c r="T35" s="47"/>
      <c r="U35" s="47"/>
      <c r="V35" s="47"/>
      <c r="W35" s="47"/>
      <c r="X35" s="79"/>
    </row>
    <row r="36" spans="2:26" x14ac:dyDescent="0.25">
      <c r="B36" s="446" t="s">
        <v>229</v>
      </c>
      <c r="C36" s="447"/>
      <c r="D36" s="447"/>
      <c r="E36" s="447"/>
      <c r="F36" s="47"/>
      <c r="G36" s="47"/>
      <c r="H36" s="47"/>
      <c r="I36" s="47"/>
      <c r="J36" s="47"/>
      <c r="K36" s="47"/>
      <c r="L36" s="79"/>
      <c r="N36" s="299" t="s">
        <v>235</v>
      </c>
      <c r="O36" s="300"/>
      <c r="P36" s="300"/>
      <c r="Q36" s="301"/>
      <c r="R36" s="47"/>
      <c r="S36" s="47"/>
      <c r="T36" s="47"/>
      <c r="U36" s="47"/>
      <c r="V36" s="47"/>
      <c r="W36" s="47"/>
      <c r="X36" s="79"/>
    </row>
    <row r="37" spans="2:26" ht="15.75" thickBot="1" x14ac:dyDescent="0.3">
      <c r="B37" s="462" t="s">
        <v>231</v>
      </c>
      <c r="C37" s="463"/>
      <c r="D37" s="463"/>
      <c r="E37" s="463"/>
      <c r="F37" s="47"/>
      <c r="G37" s="47"/>
      <c r="H37" s="47"/>
      <c r="I37" s="47"/>
      <c r="J37" s="47"/>
      <c r="K37" s="47"/>
      <c r="L37" s="79"/>
      <c r="N37" s="302" t="s">
        <v>112</v>
      </c>
      <c r="O37" s="303"/>
      <c r="P37" s="303"/>
      <c r="Q37" s="306"/>
      <c r="R37" s="231">
        <f>+R33+R35</f>
        <v>0</v>
      </c>
      <c r="S37" s="231">
        <f t="shared" ref="S37:U37" si="0">+S33+S35</f>
        <v>0</v>
      </c>
      <c r="T37" s="231">
        <f t="shared" si="0"/>
        <v>0</v>
      </c>
      <c r="U37" s="231">
        <f t="shared" si="0"/>
        <v>0</v>
      </c>
      <c r="V37" s="231">
        <f>+V33+V35</f>
        <v>0</v>
      </c>
      <c r="W37" s="231">
        <f t="shared" ref="W37" si="1">+W33+W35</f>
        <v>0</v>
      </c>
      <c r="X37" s="232">
        <f>+X33+X35</f>
        <v>0</v>
      </c>
    </row>
    <row r="38" spans="2:26" ht="15.75" thickBot="1" x14ac:dyDescent="0.3">
      <c r="B38" s="462" t="s">
        <v>230</v>
      </c>
      <c r="C38" s="463"/>
      <c r="D38" s="463"/>
      <c r="E38" s="463"/>
      <c r="F38" s="47"/>
      <c r="G38" s="47"/>
      <c r="H38" s="47"/>
      <c r="I38" s="47"/>
      <c r="J38" s="47"/>
      <c r="K38" s="47"/>
      <c r="L38" s="79"/>
      <c r="N38" s="304" t="s">
        <v>94</v>
      </c>
      <c r="O38" s="305"/>
      <c r="P38" s="305"/>
      <c r="Q38" s="307"/>
      <c r="R38" s="86"/>
      <c r="S38" s="86"/>
      <c r="T38" s="86"/>
      <c r="U38" s="86"/>
      <c r="V38" s="86"/>
      <c r="W38" s="86"/>
      <c r="X38" s="87"/>
    </row>
    <row r="39" spans="2:26" ht="15.75" thickBot="1" x14ac:dyDescent="0.3">
      <c r="B39" s="706" t="s">
        <v>112</v>
      </c>
      <c r="C39" s="707"/>
      <c r="D39" s="707"/>
      <c r="E39" s="707"/>
      <c r="F39" s="231">
        <f>SUM(F33:F36)</f>
        <v>0</v>
      </c>
      <c r="G39" s="231">
        <f t="shared" ref="G39:I39" si="2">SUM(G33:G36)</f>
        <v>0</v>
      </c>
      <c r="H39" s="231">
        <f t="shared" si="2"/>
        <v>0</v>
      </c>
      <c r="I39" s="231">
        <f t="shared" si="2"/>
        <v>0</v>
      </c>
      <c r="J39" s="231">
        <f>SUM(J33:J36)</f>
        <v>0</v>
      </c>
      <c r="K39" s="231">
        <f t="shared" ref="K39" si="3">SUM(K33:K36)</f>
        <v>0</v>
      </c>
      <c r="L39" s="232">
        <f>SUM(L33:L36)</f>
        <v>0</v>
      </c>
      <c r="N39" s="308" t="s">
        <v>37</v>
      </c>
      <c r="O39" s="309"/>
      <c r="P39" s="309"/>
      <c r="Q39" s="310"/>
      <c r="R39" s="234">
        <f>+R37+R38</f>
        <v>0</v>
      </c>
      <c r="S39" s="234">
        <f t="shared" ref="S39:U39" si="4">+S37+S38</f>
        <v>0</v>
      </c>
      <c r="T39" s="234">
        <f t="shared" si="4"/>
        <v>0</v>
      </c>
      <c r="U39" s="234">
        <f t="shared" si="4"/>
        <v>0</v>
      </c>
      <c r="V39" s="234">
        <f t="shared" ref="V39:W39" si="5">+V37+V38</f>
        <v>0</v>
      </c>
      <c r="W39" s="234">
        <f t="shared" si="5"/>
        <v>0</v>
      </c>
      <c r="X39" s="234">
        <f>+X37+X38</f>
        <v>0</v>
      </c>
      <c r="Y39" s="26"/>
      <c r="Z39" s="26"/>
    </row>
    <row r="40" spans="2:26" ht="15.75" thickBot="1" x14ac:dyDescent="0.3">
      <c r="B40" s="700" t="s">
        <v>94</v>
      </c>
      <c r="C40" s="701"/>
      <c r="D40" s="701"/>
      <c r="E40" s="702"/>
      <c r="F40" s="229"/>
      <c r="G40" s="229"/>
      <c r="H40" s="229"/>
      <c r="I40" s="229"/>
      <c r="J40" s="229"/>
      <c r="K40" s="229"/>
      <c r="L40" s="230"/>
      <c r="M40" s="26"/>
      <c r="N40" s="26"/>
      <c r="O40" s="26"/>
      <c r="P40" s="26"/>
      <c r="Q40" s="26"/>
      <c r="R40" s="26"/>
      <c r="S40" s="26"/>
      <c r="T40" s="26"/>
      <c r="W40" s="26"/>
      <c r="X40" s="26"/>
      <c r="Y40" s="26"/>
      <c r="Z40" s="26"/>
    </row>
    <row r="41" spans="2:26" ht="15.75" thickBot="1" x14ac:dyDescent="0.3">
      <c r="B41" s="703" t="s">
        <v>37</v>
      </c>
      <c r="C41" s="704"/>
      <c r="D41" s="704"/>
      <c r="E41" s="705"/>
      <c r="F41" s="88">
        <f>+F40+F39</f>
        <v>0</v>
      </c>
      <c r="G41" s="88">
        <f t="shared" ref="G41:I41" si="6">+G40+G39</f>
        <v>0</v>
      </c>
      <c r="H41" s="88">
        <f t="shared" si="6"/>
        <v>0</v>
      </c>
      <c r="I41" s="88">
        <f t="shared" si="6"/>
        <v>0</v>
      </c>
      <c r="J41" s="88">
        <f t="shared" ref="J41:K41" si="7">+J40+J39</f>
        <v>0</v>
      </c>
      <c r="K41" s="88">
        <f t="shared" si="7"/>
        <v>0</v>
      </c>
      <c r="L41" s="233">
        <f>+L40+L39</f>
        <v>0</v>
      </c>
      <c r="M41" s="26"/>
      <c r="N41" s="26"/>
      <c r="O41" s="26"/>
      <c r="P41" s="26"/>
      <c r="Q41" s="26"/>
      <c r="R41" s="26"/>
      <c r="S41" s="26"/>
      <c r="T41" s="26"/>
      <c r="W41" s="26"/>
      <c r="X41" s="26"/>
      <c r="Y41" s="26"/>
      <c r="Z41" s="26"/>
    </row>
    <row r="42" spans="2:26" ht="15.75" thickBot="1" x14ac:dyDescent="0.3">
      <c r="B42" s="94"/>
      <c r="C42" s="94"/>
      <c r="D42" s="94"/>
      <c r="E42" s="94"/>
      <c r="F42" s="95"/>
      <c r="G42" s="95"/>
      <c r="H42" s="83"/>
      <c r="I42" s="83"/>
      <c r="J42" s="83"/>
      <c r="K42" s="83"/>
      <c r="L42" s="83"/>
      <c r="M42" s="83"/>
      <c r="N42" s="83"/>
      <c r="O42" s="83"/>
      <c r="P42" s="83"/>
      <c r="Q42" s="26"/>
      <c r="R42" s="26"/>
      <c r="S42" s="26"/>
      <c r="T42" s="26"/>
      <c r="U42" s="26"/>
      <c r="V42" s="26"/>
      <c r="W42" s="26"/>
      <c r="X42" s="26"/>
      <c r="Y42" s="26"/>
      <c r="Z42" s="26"/>
    </row>
    <row r="43" spans="2:26" ht="19.5" customHeight="1" thickBot="1" x14ac:dyDescent="0.3">
      <c r="B43" s="697" t="s">
        <v>237</v>
      </c>
      <c r="C43" s="698"/>
      <c r="D43" s="698"/>
      <c r="E43" s="698"/>
      <c r="F43" s="698"/>
      <c r="G43" s="698"/>
      <c r="H43" s="698"/>
      <c r="I43" s="698"/>
      <c r="J43" s="699"/>
      <c r="K43" s="26"/>
      <c r="L43" s="26"/>
      <c r="M43" s="26"/>
      <c r="N43" s="26"/>
      <c r="O43" s="26"/>
      <c r="P43" s="26"/>
      <c r="Q43" s="26"/>
      <c r="R43" s="26"/>
      <c r="S43" s="26"/>
      <c r="T43" s="26"/>
      <c r="U43" s="26"/>
      <c r="V43" s="26"/>
      <c r="W43" s="26"/>
      <c r="X43" s="26"/>
      <c r="Y43" s="26"/>
      <c r="Z43" s="26"/>
    </row>
    <row r="44" spans="2:26" ht="15.75" thickBot="1" x14ac:dyDescent="0.3">
      <c r="B44" s="94"/>
      <c r="C44" s="94"/>
      <c r="D44" s="94"/>
      <c r="E44" s="94"/>
      <c r="F44" s="95"/>
      <c r="G44" s="95"/>
      <c r="H44" s="83"/>
      <c r="I44" s="83"/>
      <c r="J44" s="83"/>
      <c r="K44" s="83"/>
      <c r="L44" s="83"/>
      <c r="M44" s="83"/>
      <c r="N44" s="83"/>
      <c r="O44" s="83"/>
      <c r="P44" s="83"/>
      <c r="Q44" s="26"/>
      <c r="R44" s="26"/>
      <c r="S44" s="26"/>
      <c r="T44" s="26"/>
      <c r="U44" s="26"/>
      <c r="V44" s="26"/>
      <c r="W44" s="26"/>
      <c r="X44" s="26"/>
      <c r="Y44" s="26"/>
      <c r="Z44" s="26"/>
    </row>
    <row r="45" spans="2:26" ht="15" customHeight="1" x14ac:dyDescent="0.25">
      <c r="B45" s="311"/>
      <c r="C45" s="311"/>
      <c r="D45" s="312" t="s">
        <v>348</v>
      </c>
      <c r="F45" s="597" t="s">
        <v>41</v>
      </c>
      <c r="G45" s="598"/>
      <c r="H45" s="667" t="s">
        <v>42</v>
      </c>
      <c r="I45" s="598" t="s">
        <v>40</v>
      </c>
      <c r="J45" s="667" t="s">
        <v>43</v>
      </c>
      <c r="K45" s="667" t="s">
        <v>44</v>
      </c>
      <c r="L45" s="667" t="s">
        <v>45</v>
      </c>
      <c r="M45" s="685" t="s">
        <v>46</v>
      </c>
      <c r="N45" s="687" t="s">
        <v>64</v>
      </c>
      <c r="O45" s="679" t="s">
        <v>194</v>
      </c>
      <c r="P45" s="679" t="s">
        <v>161</v>
      </c>
      <c r="Q45" s="671" t="s">
        <v>113</v>
      </c>
      <c r="R45" s="673" t="s">
        <v>117</v>
      </c>
      <c r="S45" s="580" t="s">
        <v>65</v>
      </c>
      <c r="T45" s="675" t="s">
        <v>66</v>
      </c>
      <c r="U45" s="675" t="s">
        <v>125</v>
      </c>
      <c r="V45" s="677" t="s">
        <v>114</v>
      </c>
      <c r="W45" s="669" t="s">
        <v>260</v>
      </c>
      <c r="X45" s="26"/>
      <c r="Y45" s="26"/>
    </row>
    <row r="46" spans="2:26" ht="46.5" customHeight="1" thickBot="1" x14ac:dyDescent="0.3">
      <c r="B46" s="26" t="s">
        <v>347</v>
      </c>
      <c r="C46" s="26"/>
      <c r="D46" s="26"/>
      <c r="E46" s="26"/>
      <c r="F46" s="646"/>
      <c r="G46" s="643"/>
      <c r="H46" s="668"/>
      <c r="I46" s="643"/>
      <c r="J46" s="668"/>
      <c r="K46" s="668"/>
      <c r="L46" s="668"/>
      <c r="M46" s="686"/>
      <c r="N46" s="688"/>
      <c r="O46" s="680"/>
      <c r="P46" s="680"/>
      <c r="Q46" s="672"/>
      <c r="R46" s="674"/>
      <c r="S46" s="581"/>
      <c r="T46" s="676"/>
      <c r="U46" s="676"/>
      <c r="V46" s="678"/>
      <c r="W46" s="670"/>
      <c r="X46" s="26"/>
      <c r="Y46" s="26"/>
    </row>
    <row r="47" spans="2:26" ht="15" customHeight="1" thickBot="1" x14ac:dyDescent="0.3">
      <c r="B47" s="89"/>
      <c r="C47" s="90"/>
      <c r="D47" s="90"/>
      <c r="E47" s="90"/>
      <c r="F47" s="681" t="s">
        <v>47</v>
      </c>
      <c r="G47" s="682"/>
      <c r="H47" s="91" t="s">
        <v>48</v>
      </c>
      <c r="I47" s="91" t="s">
        <v>49</v>
      </c>
      <c r="J47" s="91" t="s">
        <v>50</v>
      </c>
      <c r="K47" s="228" t="s">
        <v>51</v>
      </c>
      <c r="L47" s="91" t="s">
        <v>52</v>
      </c>
      <c r="M47" s="188" t="s">
        <v>53</v>
      </c>
      <c r="N47" s="190" t="s">
        <v>54</v>
      </c>
      <c r="O47" s="91"/>
      <c r="P47" s="91"/>
      <c r="Q47" s="91"/>
      <c r="R47" s="188"/>
      <c r="S47" s="190" t="s">
        <v>67</v>
      </c>
      <c r="T47" s="91" t="s">
        <v>68</v>
      </c>
      <c r="U47" s="91" t="s">
        <v>69</v>
      </c>
      <c r="V47" s="188" t="s">
        <v>93</v>
      </c>
      <c r="W47" s="92"/>
      <c r="X47" s="26"/>
      <c r="Y47" s="26"/>
    </row>
    <row r="48" spans="2:26" x14ac:dyDescent="0.25">
      <c r="B48" s="213" t="s">
        <v>226</v>
      </c>
      <c r="C48" s="214"/>
      <c r="D48" s="214"/>
      <c r="E48" s="214"/>
      <c r="F48" s="683"/>
      <c r="G48" s="684"/>
      <c r="H48" s="71"/>
      <c r="I48" s="71"/>
      <c r="J48" s="71"/>
      <c r="K48" s="52">
        <f>F48+H48+I48+J48</f>
        <v>0</v>
      </c>
      <c r="L48" s="71"/>
      <c r="M48" s="189">
        <f>K48+L48</f>
        <v>0</v>
      </c>
      <c r="N48" s="116"/>
      <c r="O48" s="71"/>
      <c r="P48" s="71"/>
      <c r="Q48" s="71"/>
      <c r="R48" s="53"/>
      <c r="S48" s="116"/>
      <c r="T48" s="71"/>
      <c r="U48" s="71"/>
      <c r="V48" s="189">
        <f t="shared" ref="V48" si="8">+N48+S48+T48+U48</f>
        <v>0</v>
      </c>
      <c r="W48" s="191"/>
      <c r="X48" s="26"/>
      <c r="Y48" s="26"/>
    </row>
    <row r="49" spans="2:26" x14ac:dyDescent="0.25">
      <c r="B49" s="216" t="s">
        <v>227</v>
      </c>
      <c r="C49" s="215"/>
      <c r="D49" s="215"/>
      <c r="E49" s="215"/>
      <c r="F49" s="712"/>
      <c r="G49" s="713"/>
      <c r="H49" s="47"/>
      <c r="I49" s="47"/>
      <c r="J49" s="47"/>
      <c r="K49" s="52">
        <f>F49+H49+I49+J49</f>
        <v>0</v>
      </c>
      <c r="L49" s="47"/>
      <c r="M49" s="171">
        <f>K49+L49</f>
        <v>0</v>
      </c>
      <c r="N49" s="167"/>
      <c r="O49" s="47"/>
      <c r="P49" s="47"/>
      <c r="Q49" s="47"/>
      <c r="R49" s="79"/>
      <c r="S49" s="167"/>
      <c r="T49" s="47"/>
      <c r="U49" s="47"/>
      <c r="V49" s="171">
        <f t="shared" ref="V49:V53" si="9">+N49+S49+T49+U49</f>
        <v>0</v>
      </c>
      <c r="W49" s="48"/>
      <c r="X49" s="26"/>
      <c r="Y49" s="26"/>
    </row>
    <row r="50" spans="2:26" x14ac:dyDescent="0.25">
      <c r="B50" s="216" t="s">
        <v>228</v>
      </c>
      <c r="C50" s="217"/>
      <c r="D50" s="217"/>
      <c r="E50" s="217"/>
      <c r="F50" s="689"/>
      <c r="G50" s="690"/>
      <c r="H50" s="47"/>
      <c r="I50" s="47"/>
      <c r="J50" s="47"/>
      <c r="K50" s="52">
        <f t="shared" ref="K50:K53" si="10">F50+H50+I50+J50</f>
        <v>0</v>
      </c>
      <c r="L50" s="47"/>
      <c r="M50" s="171">
        <f t="shared" ref="M50:M53" si="11">K50+L50</f>
        <v>0</v>
      </c>
      <c r="N50" s="167"/>
      <c r="O50" s="47"/>
      <c r="P50" s="47"/>
      <c r="Q50" s="47"/>
      <c r="R50" s="79"/>
      <c r="S50" s="167"/>
      <c r="T50" s="47"/>
      <c r="U50" s="47"/>
      <c r="V50" s="171">
        <f t="shared" si="9"/>
        <v>0</v>
      </c>
      <c r="W50" s="48"/>
      <c r="X50" s="26"/>
      <c r="Y50" s="26"/>
    </row>
    <row r="51" spans="2:26" x14ac:dyDescent="0.25">
      <c r="B51" s="216" t="s">
        <v>345</v>
      </c>
      <c r="C51" s="215"/>
      <c r="D51" s="215"/>
      <c r="E51" s="215"/>
      <c r="F51" s="641"/>
      <c r="G51" s="642"/>
      <c r="H51" s="49"/>
      <c r="I51" s="49"/>
      <c r="J51" s="49"/>
      <c r="K51" s="52">
        <f t="shared" si="10"/>
        <v>0</v>
      </c>
      <c r="L51" s="49"/>
      <c r="M51" s="171">
        <f t="shared" si="11"/>
        <v>0</v>
      </c>
      <c r="N51" s="100"/>
      <c r="O51" s="49"/>
      <c r="P51" s="49"/>
      <c r="Q51" s="49"/>
      <c r="R51" s="54"/>
      <c r="S51" s="167"/>
      <c r="T51" s="47"/>
      <c r="U51" s="47"/>
      <c r="V51" s="171">
        <f t="shared" si="9"/>
        <v>0</v>
      </c>
      <c r="W51" s="50"/>
      <c r="X51" s="26"/>
      <c r="Y51" s="26"/>
    </row>
    <row r="52" spans="2:26" x14ac:dyDescent="0.25">
      <c r="B52" s="207" t="s">
        <v>231</v>
      </c>
      <c r="C52" s="215"/>
      <c r="D52" s="215"/>
      <c r="E52" s="215"/>
      <c r="F52" s="689"/>
      <c r="G52" s="690"/>
      <c r="H52" s="49"/>
      <c r="I52" s="49"/>
      <c r="J52" s="49"/>
      <c r="K52" s="52">
        <f t="shared" si="10"/>
        <v>0</v>
      </c>
      <c r="L52" s="49"/>
      <c r="M52" s="171">
        <f t="shared" si="11"/>
        <v>0</v>
      </c>
      <c r="N52" s="100"/>
      <c r="O52" s="49"/>
      <c r="P52" s="49"/>
      <c r="Q52" s="49"/>
      <c r="R52" s="54"/>
      <c r="S52" s="167"/>
      <c r="T52" s="47"/>
      <c r="U52" s="47"/>
      <c r="V52" s="171">
        <f t="shared" si="9"/>
        <v>0</v>
      </c>
      <c r="W52" s="50"/>
      <c r="X52" s="26"/>
      <c r="Y52" s="26"/>
    </row>
    <row r="53" spans="2:26" x14ac:dyDescent="0.25">
      <c r="B53" s="207" t="s">
        <v>230</v>
      </c>
      <c r="C53" s="208"/>
      <c r="D53" s="208"/>
      <c r="E53" s="209"/>
      <c r="F53" s="641"/>
      <c r="G53" s="642"/>
      <c r="H53" s="49"/>
      <c r="I53" s="49"/>
      <c r="J53" s="49"/>
      <c r="K53" s="52">
        <f t="shared" si="10"/>
        <v>0</v>
      </c>
      <c r="L53" s="49"/>
      <c r="M53" s="171">
        <f t="shared" si="11"/>
        <v>0</v>
      </c>
      <c r="N53" s="100"/>
      <c r="O53" s="49"/>
      <c r="P53" s="49"/>
      <c r="Q53" s="49"/>
      <c r="R53" s="54"/>
      <c r="S53" s="167"/>
      <c r="T53" s="47"/>
      <c r="U53" s="47"/>
      <c r="V53" s="171">
        <f t="shared" si="9"/>
        <v>0</v>
      </c>
      <c r="W53" s="50"/>
      <c r="X53" s="26"/>
      <c r="Y53" s="26"/>
    </row>
    <row r="54" spans="2:26" ht="15.75" thickBot="1" x14ac:dyDescent="0.3">
      <c r="B54" s="210" t="s">
        <v>110</v>
      </c>
      <c r="C54" s="211"/>
      <c r="D54" s="211"/>
      <c r="E54" s="211"/>
      <c r="F54" s="665">
        <f>SUM(F48:G51)</f>
        <v>0</v>
      </c>
      <c r="G54" s="666"/>
      <c r="H54" s="93">
        <f>SUM(H48:H51)</f>
        <v>0</v>
      </c>
      <c r="I54" s="93">
        <f t="shared" ref="I54:W54" si="12">SUM(I48:I51)</f>
        <v>0</v>
      </c>
      <c r="J54" s="93">
        <f t="shared" si="12"/>
        <v>0</v>
      </c>
      <c r="K54" s="93">
        <f t="shared" si="12"/>
        <v>0</v>
      </c>
      <c r="L54" s="93">
        <f t="shared" si="12"/>
        <v>0</v>
      </c>
      <c r="M54" s="93">
        <f t="shared" si="12"/>
        <v>0</v>
      </c>
      <c r="N54" s="93">
        <f t="shared" si="12"/>
        <v>0</v>
      </c>
      <c r="O54" s="93">
        <f t="shared" si="12"/>
        <v>0</v>
      </c>
      <c r="P54" s="93">
        <f t="shared" si="12"/>
        <v>0</v>
      </c>
      <c r="Q54" s="93">
        <f t="shared" si="12"/>
        <v>0</v>
      </c>
      <c r="R54" s="93">
        <f t="shared" si="12"/>
        <v>0</v>
      </c>
      <c r="S54" s="93">
        <f t="shared" si="12"/>
        <v>0</v>
      </c>
      <c r="T54" s="93">
        <f t="shared" si="12"/>
        <v>0</v>
      </c>
      <c r="U54" s="93">
        <f t="shared" si="12"/>
        <v>0</v>
      </c>
      <c r="V54" s="93">
        <f t="shared" si="12"/>
        <v>0</v>
      </c>
      <c r="W54" s="93">
        <f t="shared" si="12"/>
        <v>0</v>
      </c>
      <c r="X54" s="26"/>
      <c r="Y54" s="26"/>
    </row>
    <row r="55" spans="2:26" x14ac:dyDescent="0.25">
      <c r="B55" s="94"/>
      <c r="C55" s="94"/>
      <c r="D55" s="94"/>
      <c r="E55" s="94"/>
      <c r="F55" s="95"/>
      <c r="G55" s="95"/>
      <c r="H55" s="83"/>
      <c r="I55" s="83"/>
      <c r="J55" s="83"/>
      <c r="K55" s="83"/>
      <c r="L55" s="83"/>
      <c r="M55" s="83"/>
      <c r="N55" s="83"/>
      <c r="O55" s="83"/>
      <c r="P55" s="83"/>
      <c r="Q55" s="26"/>
      <c r="R55" s="26"/>
      <c r="S55" s="26"/>
      <c r="T55" s="26"/>
      <c r="U55" s="26"/>
      <c r="V55" s="26"/>
      <c r="W55" s="26"/>
      <c r="X55" s="26"/>
      <c r="Y55" s="26"/>
      <c r="Z55" s="26"/>
    </row>
    <row r="56" spans="2:26" ht="15.75" thickBot="1" x14ac:dyDescent="0.3">
      <c r="B56" s="26"/>
      <c r="C56" s="26"/>
      <c r="D56" s="26"/>
      <c r="E56" s="26"/>
      <c r="F56" s="26"/>
      <c r="G56" s="26"/>
      <c r="H56" s="26"/>
      <c r="I56" s="26"/>
      <c r="J56" s="26"/>
      <c r="K56" s="26"/>
      <c r="L56" s="26"/>
      <c r="M56" s="26"/>
      <c r="N56" s="26"/>
      <c r="O56" s="26"/>
      <c r="P56" s="26"/>
      <c r="Q56" s="26"/>
      <c r="R56" s="26"/>
      <c r="S56" s="26"/>
      <c r="T56" s="26"/>
      <c r="U56" s="26"/>
      <c r="V56" s="26"/>
      <c r="W56" s="26"/>
      <c r="X56" s="26"/>
      <c r="Y56" s="26"/>
      <c r="Z56" s="26"/>
    </row>
    <row r="57" spans="2:26" ht="15" customHeight="1" x14ac:dyDescent="0.25">
      <c r="B57" s="311"/>
      <c r="C57" s="311"/>
      <c r="D57" s="312" t="s">
        <v>348</v>
      </c>
      <c r="F57" s="597" t="s">
        <v>41</v>
      </c>
      <c r="G57" s="598"/>
      <c r="H57" s="667" t="s">
        <v>42</v>
      </c>
      <c r="I57" s="598" t="s">
        <v>40</v>
      </c>
      <c r="J57" s="667" t="s">
        <v>43</v>
      </c>
      <c r="K57" s="667" t="s">
        <v>44</v>
      </c>
      <c r="L57" s="667" t="s">
        <v>45</v>
      </c>
      <c r="M57" s="685" t="s">
        <v>46</v>
      </c>
      <c r="N57" s="687" t="s">
        <v>64</v>
      </c>
      <c r="O57" s="679" t="s">
        <v>194</v>
      </c>
      <c r="P57" s="679" t="s">
        <v>161</v>
      </c>
      <c r="Q57" s="671" t="s">
        <v>113</v>
      </c>
      <c r="R57" s="673" t="s">
        <v>117</v>
      </c>
      <c r="S57" s="580" t="s">
        <v>65</v>
      </c>
      <c r="T57" s="675" t="s">
        <v>66</v>
      </c>
      <c r="U57" s="675" t="s">
        <v>125</v>
      </c>
      <c r="V57" s="677" t="s">
        <v>114</v>
      </c>
      <c r="W57" s="669" t="s">
        <v>260</v>
      </c>
      <c r="X57" s="26"/>
      <c r="Y57" s="26"/>
    </row>
    <row r="58" spans="2:26" ht="46.5" customHeight="1" thickBot="1" x14ac:dyDescent="0.3">
      <c r="B58" s="26" t="s">
        <v>233</v>
      </c>
      <c r="C58" s="26"/>
      <c r="D58" s="26"/>
      <c r="E58" s="26"/>
      <c r="F58" s="646"/>
      <c r="G58" s="643"/>
      <c r="H58" s="668"/>
      <c r="I58" s="643"/>
      <c r="J58" s="668"/>
      <c r="K58" s="668"/>
      <c r="L58" s="668"/>
      <c r="M58" s="686"/>
      <c r="N58" s="688"/>
      <c r="O58" s="680"/>
      <c r="P58" s="680"/>
      <c r="Q58" s="672"/>
      <c r="R58" s="674"/>
      <c r="S58" s="581"/>
      <c r="T58" s="676"/>
      <c r="U58" s="676"/>
      <c r="V58" s="678"/>
      <c r="W58" s="670"/>
      <c r="X58" s="26"/>
      <c r="Y58" s="26"/>
    </row>
    <row r="59" spans="2:26" ht="15" customHeight="1" thickBot="1" x14ac:dyDescent="0.3">
      <c r="B59" s="89"/>
      <c r="C59" s="90"/>
      <c r="D59" s="90"/>
      <c r="E59" s="90"/>
      <c r="F59" s="681" t="s">
        <v>47</v>
      </c>
      <c r="G59" s="682"/>
      <c r="H59" s="91" t="s">
        <v>48</v>
      </c>
      <c r="I59" s="91" t="s">
        <v>49</v>
      </c>
      <c r="J59" s="91" t="s">
        <v>50</v>
      </c>
      <c r="K59" s="228" t="s">
        <v>51</v>
      </c>
      <c r="L59" s="91" t="s">
        <v>52</v>
      </c>
      <c r="M59" s="188" t="s">
        <v>53</v>
      </c>
      <c r="N59" s="190" t="s">
        <v>54</v>
      </c>
      <c r="O59" s="91"/>
      <c r="P59" s="91"/>
      <c r="Q59" s="91"/>
      <c r="R59" s="188"/>
      <c r="S59" s="190" t="s">
        <v>67</v>
      </c>
      <c r="T59" s="91" t="s">
        <v>68</v>
      </c>
      <c r="U59" s="91" t="s">
        <v>69</v>
      </c>
      <c r="V59" s="188" t="s">
        <v>93</v>
      </c>
      <c r="W59" s="92"/>
      <c r="X59" s="26"/>
      <c r="Y59" s="26"/>
    </row>
    <row r="60" spans="2:26" x14ac:dyDescent="0.25">
      <c r="B60" s="710" t="s">
        <v>236</v>
      </c>
      <c r="C60" s="711"/>
      <c r="D60" s="711"/>
      <c r="E60" s="711"/>
      <c r="F60" s="683"/>
      <c r="G60" s="684"/>
      <c r="H60" s="71"/>
      <c r="I60" s="71"/>
      <c r="J60" s="71"/>
      <c r="K60" s="52">
        <f>F60+H60+I60+J60</f>
        <v>0</v>
      </c>
      <c r="L60" s="71"/>
      <c r="M60" s="189">
        <f>K60+L60</f>
        <v>0</v>
      </c>
      <c r="N60" s="116"/>
      <c r="O60" s="71"/>
      <c r="P60" s="71"/>
      <c r="Q60" s="71"/>
      <c r="R60" s="53"/>
      <c r="S60" s="116"/>
      <c r="T60" s="71"/>
      <c r="U60" s="71"/>
      <c r="V60" s="189">
        <f t="shared" ref="V60:V63" si="13">+N60+S60+T60+U60</f>
        <v>0</v>
      </c>
      <c r="W60" s="191"/>
      <c r="X60" s="26"/>
      <c r="Y60" s="26"/>
    </row>
    <row r="61" spans="2:26" x14ac:dyDescent="0.25">
      <c r="B61" s="735" t="s">
        <v>235</v>
      </c>
      <c r="C61" s="736"/>
      <c r="D61" s="736"/>
      <c r="E61" s="737"/>
      <c r="F61" s="712"/>
      <c r="G61" s="713"/>
      <c r="H61" s="47"/>
      <c r="I61" s="47"/>
      <c r="J61" s="47"/>
      <c r="K61" s="52">
        <f>F61+H61+I61+J61</f>
        <v>0</v>
      </c>
      <c r="L61" s="47"/>
      <c r="M61" s="171">
        <f>K61+L61</f>
        <v>0</v>
      </c>
      <c r="N61" s="167"/>
      <c r="O61" s="47"/>
      <c r="P61" s="47"/>
      <c r="Q61" s="47"/>
      <c r="R61" s="79"/>
      <c r="S61" s="167"/>
      <c r="T61" s="47"/>
      <c r="U61" s="47"/>
      <c r="V61" s="171">
        <f t="shared" si="13"/>
        <v>0</v>
      </c>
      <c r="W61" s="48"/>
      <c r="X61" s="26"/>
      <c r="Y61" s="26"/>
    </row>
    <row r="62" spans="2:26" x14ac:dyDescent="0.25">
      <c r="B62" s="446" t="s">
        <v>234</v>
      </c>
      <c r="C62" s="447"/>
      <c r="D62" s="447"/>
      <c r="E62" s="447"/>
      <c r="F62" s="689"/>
      <c r="G62" s="690"/>
      <c r="H62" s="47"/>
      <c r="I62" s="47"/>
      <c r="J62" s="47"/>
      <c r="K62" s="52">
        <f t="shared" ref="K62:K63" si="14">F62+H62+I62+J62</f>
        <v>0</v>
      </c>
      <c r="L62" s="47"/>
      <c r="M62" s="171">
        <f t="shared" ref="M62:M63" si="15">K62+L62</f>
        <v>0</v>
      </c>
      <c r="N62" s="167"/>
      <c r="O62" s="47"/>
      <c r="P62" s="47"/>
      <c r="Q62" s="47"/>
      <c r="R62" s="79"/>
      <c r="S62" s="167"/>
      <c r="T62" s="47"/>
      <c r="U62" s="47"/>
      <c r="V62" s="171">
        <f t="shared" si="13"/>
        <v>0</v>
      </c>
      <c r="W62" s="48"/>
      <c r="X62" s="26"/>
      <c r="Y62" s="26"/>
    </row>
    <row r="63" spans="2:26" x14ac:dyDescent="0.25">
      <c r="B63" s="735" t="s">
        <v>235</v>
      </c>
      <c r="C63" s="736"/>
      <c r="D63" s="736"/>
      <c r="E63" s="737"/>
      <c r="F63" s="641"/>
      <c r="G63" s="642"/>
      <c r="H63" s="49"/>
      <c r="I63" s="49"/>
      <c r="J63" s="49"/>
      <c r="K63" s="52">
        <f t="shared" si="14"/>
        <v>0</v>
      </c>
      <c r="L63" s="49"/>
      <c r="M63" s="171">
        <f t="shared" si="15"/>
        <v>0</v>
      </c>
      <c r="N63" s="100"/>
      <c r="O63" s="49"/>
      <c r="P63" s="49"/>
      <c r="Q63" s="49"/>
      <c r="R63" s="54"/>
      <c r="S63" s="167"/>
      <c r="T63" s="47"/>
      <c r="U63" s="47"/>
      <c r="V63" s="171">
        <f t="shared" si="13"/>
        <v>0</v>
      </c>
      <c r="W63" s="50"/>
      <c r="X63" s="26"/>
      <c r="Y63" s="26"/>
    </row>
    <row r="64" spans="2:26" ht="15.75" thickBot="1" x14ac:dyDescent="0.3">
      <c r="B64" s="738" t="s">
        <v>110</v>
      </c>
      <c r="C64" s="739"/>
      <c r="D64" s="739"/>
      <c r="E64" s="740"/>
      <c r="F64" s="665">
        <f>+F60+F62</f>
        <v>0</v>
      </c>
      <c r="G64" s="666"/>
      <c r="H64" s="93">
        <f>+H60+H62</f>
        <v>0</v>
      </c>
      <c r="I64" s="93">
        <f t="shared" ref="I64:W64" si="16">+I60+I62</f>
        <v>0</v>
      </c>
      <c r="J64" s="93">
        <f t="shared" si="16"/>
        <v>0</v>
      </c>
      <c r="K64" s="93">
        <f t="shared" si="16"/>
        <v>0</v>
      </c>
      <c r="L64" s="93">
        <f t="shared" si="16"/>
        <v>0</v>
      </c>
      <c r="M64" s="93">
        <f t="shared" si="16"/>
        <v>0</v>
      </c>
      <c r="N64" s="93">
        <f t="shared" si="16"/>
        <v>0</v>
      </c>
      <c r="O64" s="93">
        <f t="shared" si="16"/>
        <v>0</v>
      </c>
      <c r="P64" s="93">
        <f t="shared" si="16"/>
        <v>0</v>
      </c>
      <c r="Q64" s="93">
        <f t="shared" si="16"/>
        <v>0</v>
      </c>
      <c r="R64" s="93">
        <f t="shared" si="16"/>
        <v>0</v>
      </c>
      <c r="S64" s="93">
        <f t="shared" si="16"/>
        <v>0</v>
      </c>
      <c r="T64" s="93">
        <f t="shared" si="16"/>
        <v>0</v>
      </c>
      <c r="U64" s="93">
        <f t="shared" si="16"/>
        <v>0</v>
      </c>
      <c r="V64" s="93">
        <f t="shared" si="16"/>
        <v>0</v>
      </c>
      <c r="W64" s="93">
        <f t="shared" si="16"/>
        <v>0</v>
      </c>
      <c r="X64" s="26"/>
      <c r="Y64" s="26"/>
    </row>
    <row r="65" spans="2:26" x14ac:dyDescent="0.25">
      <c r="B65" s="94"/>
      <c r="C65" s="94"/>
      <c r="D65" s="94"/>
      <c r="E65" s="94"/>
      <c r="F65" s="95"/>
      <c r="G65" s="95"/>
      <c r="H65" s="83"/>
      <c r="I65" s="83"/>
      <c r="J65" s="83"/>
      <c r="K65" s="83"/>
      <c r="L65" s="83"/>
      <c r="M65" s="83"/>
      <c r="N65" s="83"/>
      <c r="O65" s="83"/>
      <c r="P65" s="83"/>
      <c r="Q65" s="26"/>
      <c r="R65" s="26"/>
      <c r="S65" s="26"/>
      <c r="T65" s="26"/>
      <c r="U65" s="26"/>
      <c r="V65" s="26"/>
      <c r="W65" s="26"/>
      <c r="X65" s="26"/>
      <c r="Y65" s="26"/>
      <c r="Z65" s="26"/>
    </row>
    <row r="67" spans="2:26" ht="15.75" thickBot="1" x14ac:dyDescent="0.3"/>
    <row r="68" spans="2:26" ht="19.5" customHeight="1" thickBot="1" x14ac:dyDescent="0.3">
      <c r="B68" s="697" t="s">
        <v>147</v>
      </c>
      <c r="C68" s="698"/>
      <c r="D68" s="698"/>
      <c r="E68" s="698"/>
      <c r="F68" s="698"/>
      <c r="G68" s="698"/>
      <c r="H68" s="698"/>
      <c r="I68" s="698"/>
      <c r="J68" s="699"/>
      <c r="K68" s="26"/>
      <c r="L68" s="26"/>
      <c r="M68" s="26"/>
      <c r="N68" s="26"/>
      <c r="O68" s="26"/>
      <c r="P68" s="26"/>
      <c r="Q68" s="26"/>
      <c r="R68" s="26"/>
      <c r="S68" s="26"/>
      <c r="T68" s="26"/>
      <c r="U68" s="26"/>
      <c r="V68" s="26"/>
      <c r="W68" s="26"/>
      <c r="X68" s="26"/>
      <c r="Y68" s="26"/>
      <c r="Z68" s="26"/>
    </row>
    <row r="69" spans="2:26" ht="15.75" thickBot="1" x14ac:dyDescent="0.3">
      <c r="B69" s="153"/>
      <c r="C69" s="153"/>
      <c r="D69" s="153"/>
      <c r="E69" s="153"/>
      <c r="F69" s="153"/>
      <c r="G69" s="153"/>
      <c r="H69" s="153"/>
      <c r="I69" s="153"/>
      <c r="J69" s="153"/>
      <c r="K69" s="153"/>
      <c r="L69" s="153"/>
      <c r="M69" s="26"/>
      <c r="N69" s="26"/>
      <c r="O69" s="26"/>
      <c r="P69" s="26"/>
      <c r="Q69" s="26"/>
      <c r="R69" s="26"/>
    </row>
    <row r="70" spans="2:26" ht="58.5" customHeight="1" thickBot="1" x14ac:dyDescent="0.3">
      <c r="B70" s="134" t="s">
        <v>145</v>
      </c>
      <c r="F70" s="327" t="s">
        <v>349</v>
      </c>
      <c r="G70" s="328" t="s">
        <v>350</v>
      </c>
      <c r="H70" s="329" t="s">
        <v>351</v>
      </c>
      <c r="I70" s="153"/>
      <c r="J70" s="153"/>
      <c r="K70" s="153"/>
      <c r="L70" s="153"/>
      <c r="M70" s="153"/>
      <c r="N70" s="26"/>
      <c r="O70" s="26"/>
      <c r="P70" s="26"/>
      <c r="Q70" s="26"/>
      <c r="R70" s="26"/>
      <c r="S70" s="26"/>
    </row>
    <row r="71" spans="2:26" ht="22.5" customHeight="1" x14ac:dyDescent="0.25">
      <c r="B71" s="721" t="s">
        <v>216</v>
      </c>
      <c r="C71" s="722"/>
      <c r="D71" s="723"/>
      <c r="E71" s="313" t="s">
        <v>200</v>
      </c>
      <c r="F71" s="324"/>
      <c r="G71" s="325"/>
      <c r="H71" s="326"/>
      <c r="I71" s="162"/>
      <c r="J71" s="196"/>
      <c r="K71" s="225"/>
      <c r="L71" s="196"/>
      <c r="M71" s="196"/>
      <c r="N71" s="196"/>
      <c r="O71" s="225"/>
      <c r="P71" s="225"/>
      <c r="Q71" s="225"/>
      <c r="R71" s="225"/>
      <c r="S71" s="225"/>
    </row>
    <row r="72" spans="2:26" ht="22.5" customHeight="1" thickBot="1" x14ac:dyDescent="0.3">
      <c r="B72" s="727"/>
      <c r="C72" s="728"/>
      <c r="D72" s="729"/>
      <c r="E72" s="314" t="s">
        <v>213</v>
      </c>
      <c r="F72" s="319"/>
      <c r="G72" s="318"/>
      <c r="H72" s="320"/>
      <c r="I72" s="162"/>
      <c r="J72" s="196"/>
      <c r="K72" s="225"/>
      <c r="L72" s="196"/>
      <c r="M72" s="196"/>
      <c r="N72" s="196"/>
      <c r="O72" s="225"/>
      <c r="P72" s="225"/>
      <c r="Q72" s="225"/>
      <c r="R72" s="225"/>
      <c r="S72" s="225"/>
    </row>
    <row r="73" spans="2:26" ht="22.5" customHeight="1" x14ac:dyDescent="0.25">
      <c r="B73" s="721" t="s">
        <v>220</v>
      </c>
      <c r="C73" s="722"/>
      <c r="D73" s="723"/>
      <c r="E73" s="315" t="s">
        <v>202</v>
      </c>
      <c r="F73" s="319"/>
      <c r="G73" s="318"/>
      <c r="H73" s="320"/>
      <c r="I73" s="162"/>
      <c r="J73" s="196"/>
      <c r="K73" s="225"/>
      <c r="L73" s="196"/>
      <c r="M73" s="196"/>
      <c r="N73" s="196"/>
      <c r="O73" s="225"/>
      <c r="P73" s="225"/>
      <c r="Q73" s="225"/>
      <c r="R73" s="225"/>
      <c r="S73" s="225"/>
    </row>
    <row r="74" spans="2:26" ht="22.5" customHeight="1" thickBot="1" x14ac:dyDescent="0.3">
      <c r="B74" s="727"/>
      <c r="C74" s="728"/>
      <c r="D74" s="729"/>
      <c r="E74" s="316" t="s">
        <v>204</v>
      </c>
      <c r="F74" s="319"/>
      <c r="G74" s="318"/>
      <c r="H74" s="320"/>
      <c r="I74" s="162"/>
      <c r="J74" s="196"/>
      <c r="K74" s="225"/>
      <c r="L74" s="196"/>
      <c r="M74" s="196"/>
      <c r="N74" s="196"/>
      <c r="O74" s="225"/>
      <c r="P74" s="225"/>
      <c r="Q74" s="225"/>
      <c r="R74" s="225"/>
      <c r="S74" s="225"/>
    </row>
    <row r="75" spans="2:26" ht="45" customHeight="1" thickBot="1" x14ac:dyDescent="0.3">
      <c r="B75" s="719" t="s">
        <v>224</v>
      </c>
      <c r="C75" s="720"/>
      <c r="D75" s="720"/>
      <c r="E75" s="720"/>
      <c r="F75" s="319"/>
      <c r="G75" s="318"/>
      <c r="H75" s="320"/>
      <c r="I75" s="162"/>
      <c r="J75" s="196"/>
      <c r="K75" s="225"/>
      <c r="L75" s="196"/>
      <c r="M75" s="196"/>
      <c r="N75" s="196"/>
      <c r="O75" s="225"/>
      <c r="P75" s="225"/>
      <c r="Q75" s="225"/>
      <c r="R75" s="225"/>
      <c r="S75" s="225"/>
    </row>
    <row r="76" spans="2:26" ht="45" customHeight="1" thickBot="1" x14ac:dyDescent="0.3">
      <c r="B76" s="719" t="s">
        <v>223</v>
      </c>
      <c r="C76" s="720"/>
      <c r="D76" s="720"/>
      <c r="E76" s="720"/>
      <c r="F76" s="319"/>
      <c r="G76" s="318"/>
      <c r="H76" s="320"/>
      <c r="I76" s="162"/>
      <c r="J76" s="196"/>
      <c r="K76" s="225"/>
      <c r="L76" s="196"/>
      <c r="M76" s="196"/>
      <c r="N76" s="196"/>
      <c r="O76" s="225"/>
      <c r="P76" s="225"/>
      <c r="Q76" s="225"/>
      <c r="R76" s="225"/>
      <c r="S76" s="225"/>
    </row>
    <row r="77" spans="2:26" ht="15" customHeight="1" x14ac:dyDescent="0.25">
      <c r="B77" s="721" t="s">
        <v>214</v>
      </c>
      <c r="C77" s="722"/>
      <c r="D77" s="723"/>
      <c r="E77" s="313" t="s">
        <v>198</v>
      </c>
      <c r="F77" s="319"/>
      <c r="G77" s="318"/>
      <c r="H77" s="320"/>
      <c r="I77" s="153"/>
    </row>
    <row r="78" spans="2:26" ht="15" customHeight="1" x14ac:dyDescent="0.25">
      <c r="B78" s="724"/>
      <c r="C78" s="725"/>
      <c r="D78" s="726"/>
      <c r="E78" s="317" t="s">
        <v>203</v>
      </c>
      <c r="F78" s="319"/>
      <c r="G78" s="318"/>
      <c r="H78" s="320"/>
      <c r="I78" s="162"/>
      <c r="J78" s="196"/>
      <c r="K78" s="196"/>
      <c r="L78" s="196"/>
      <c r="M78" s="196"/>
      <c r="N78" s="196"/>
      <c r="O78" s="225"/>
      <c r="P78" s="225"/>
      <c r="Q78" s="225"/>
      <c r="R78" s="225"/>
      <c r="S78" s="225"/>
    </row>
    <row r="79" spans="2:26" ht="15" customHeight="1" thickBot="1" x14ac:dyDescent="0.3">
      <c r="B79" s="727"/>
      <c r="C79" s="728"/>
      <c r="D79" s="729"/>
      <c r="E79" s="314" t="s">
        <v>208</v>
      </c>
      <c r="F79" s="319"/>
      <c r="G79" s="318"/>
      <c r="H79" s="320"/>
      <c r="I79" s="162"/>
      <c r="J79" s="196"/>
      <c r="K79" s="196"/>
      <c r="L79" s="196"/>
      <c r="M79" s="196"/>
      <c r="N79" s="196"/>
      <c r="O79" s="225"/>
      <c r="P79" s="225"/>
      <c r="Q79" s="225"/>
      <c r="R79" s="225"/>
      <c r="S79" s="225"/>
    </row>
    <row r="80" spans="2:26" ht="22.5" customHeight="1" x14ac:dyDescent="0.25">
      <c r="B80" s="721" t="s">
        <v>219</v>
      </c>
      <c r="C80" s="722"/>
      <c r="D80" s="723"/>
      <c r="E80" s="315" t="s">
        <v>210</v>
      </c>
      <c r="F80" s="319"/>
      <c r="G80" s="318"/>
      <c r="H80" s="320"/>
      <c r="I80" s="162"/>
      <c r="J80" s="196"/>
      <c r="K80" s="225"/>
      <c r="L80" s="196"/>
      <c r="M80" s="196"/>
      <c r="N80" s="196"/>
      <c r="O80" s="225"/>
      <c r="P80" s="225"/>
      <c r="Q80" s="225"/>
      <c r="R80" s="225"/>
      <c r="S80" s="225"/>
    </row>
    <row r="81" spans="2:26" ht="22.5" customHeight="1" thickBot="1" x14ac:dyDescent="0.3">
      <c r="B81" s="727"/>
      <c r="C81" s="728"/>
      <c r="D81" s="729"/>
      <c r="E81" s="316" t="s">
        <v>211</v>
      </c>
      <c r="F81" s="319"/>
      <c r="G81" s="318"/>
      <c r="H81" s="320"/>
      <c r="I81" s="162"/>
      <c r="J81" s="196"/>
      <c r="K81" s="225"/>
      <c r="L81" s="196"/>
      <c r="M81" s="196"/>
      <c r="N81" s="196"/>
      <c r="O81" s="225"/>
      <c r="P81" s="225"/>
      <c r="Q81" s="225"/>
      <c r="R81" s="225"/>
      <c r="S81" s="225"/>
    </row>
    <row r="82" spans="2:26" ht="22.5" customHeight="1" x14ac:dyDescent="0.25">
      <c r="B82" s="721" t="s">
        <v>217</v>
      </c>
      <c r="C82" s="722"/>
      <c r="D82" s="723"/>
      <c r="E82" s="313" t="s">
        <v>201</v>
      </c>
      <c r="F82" s="319"/>
      <c r="G82" s="318"/>
      <c r="H82" s="320"/>
      <c r="I82" s="162"/>
      <c r="J82" s="196"/>
      <c r="K82" s="225"/>
      <c r="L82" s="196"/>
      <c r="M82" s="196"/>
      <c r="N82" s="196"/>
      <c r="O82" s="225"/>
      <c r="P82" s="225"/>
      <c r="Q82" s="225"/>
      <c r="R82" s="225"/>
      <c r="S82" s="225"/>
    </row>
    <row r="83" spans="2:26" ht="22.5" customHeight="1" thickBot="1" x14ac:dyDescent="0.3">
      <c r="B83" s="727"/>
      <c r="C83" s="728"/>
      <c r="D83" s="729"/>
      <c r="E83" s="314" t="s">
        <v>205</v>
      </c>
      <c r="F83" s="319"/>
      <c r="G83" s="318"/>
      <c r="H83" s="320"/>
      <c r="I83" s="162"/>
      <c r="J83" s="196"/>
      <c r="K83" s="225"/>
      <c r="L83" s="196"/>
      <c r="M83" s="196"/>
      <c r="N83" s="196"/>
      <c r="O83" s="225"/>
      <c r="P83" s="225"/>
      <c r="Q83" s="225"/>
      <c r="R83" s="225"/>
      <c r="S83" s="225"/>
    </row>
    <row r="84" spans="2:26" ht="15" customHeight="1" x14ac:dyDescent="0.25">
      <c r="B84" s="721" t="s">
        <v>215</v>
      </c>
      <c r="C84" s="722"/>
      <c r="D84" s="723"/>
      <c r="E84" s="313" t="s">
        <v>199</v>
      </c>
      <c r="F84" s="319"/>
      <c r="G84" s="318"/>
      <c r="H84" s="320"/>
      <c r="I84" s="162"/>
      <c r="J84" s="196"/>
      <c r="K84" s="196"/>
      <c r="L84" s="196"/>
      <c r="M84" s="196"/>
      <c r="N84" s="196"/>
      <c r="O84" s="225"/>
      <c r="P84" s="225"/>
      <c r="Q84" s="225"/>
      <c r="R84" s="225"/>
      <c r="S84" s="225"/>
    </row>
    <row r="85" spans="2:26" ht="15" customHeight="1" x14ac:dyDescent="0.25">
      <c r="B85" s="724"/>
      <c r="C85" s="725"/>
      <c r="D85" s="726"/>
      <c r="E85" s="317" t="s">
        <v>207</v>
      </c>
      <c r="F85" s="319"/>
      <c r="G85" s="318"/>
      <c r="H85" s="320"/>
      <c r="I85" s="162"/>
      <c r="J85" s="196"/>
      <c r="K85" s="196"/>
      <c r="L85" s="196"/>
      <c r="M85" s="196"/>
      <c r="N85" s="196"/>
      <c r="O85" s="225"/>
      <c r="P85" s="225"/>
      <c r="Q85" s="225"/>
      <c r="R85" s="225"/>
      <c r="S85" s="225"/>
    </row>
    <row r="86" spans="2:26" ht="15" customHeight="1" thickBot="1" x14ac:dyDescent="0.3">
      <c r="B86" s="727"/>
      <c r="C86" s="728"/>
      <c r="D86" s="729"/>
      <c r="E86" s="314" t="s">
        <v>212</v>
      </c>
      <c r="F86" s="319"/>
      <c r="G86" s="318"/>
      <c r="H86" s="320"/>
      <c r="I86" s="162"/>
      <c r="J86" s="196"/>
      <c r="K86" s="225"/>
      <c r="L86" s="196"/>
      <c r="M86" s="196"/>
      <c r="N86" s="196"/>
      <c r="O86" s="225"/>
      <c r="P86" s="225"/>
      <c r="Q86" s="225"/>
      <c r="R86" s="225"/>
      <c r="S86" s="225"/>
    </row>
    <row r="87" spans="2:26" ht="22.5" customHeight="1" x14ac:dyDescent="0.25">
      <c r="B87" s="721" t="s">
        <v>218</v>
      </c>
      <c r="C87" s="722"/>
      <c r="D87" s="723"/>
      <c r="E87" s="315" t="s">
        <v>206</v>
      </c>
      <c r="F87" s="319"/>
      <c r="G87" s="318"/>
      <c r="H87" s="320"/>
      <c r="I87" s="162"/>
      <c r="J87" s="196"/>
      <c r="K87" s="225"/>
      <c r="L87" s="196"/>
      <c r="M87" s="196"/>
      <c r="N87" s="196"/>
      <c r="O87" s="225"/>
      <c r="P87" s="225"/>
      <c r="Q87" s="225"/>
      <c r="R87" s="225"/>
      <c r="S87" s="225"/>
    </row>
    <row r="88" spans="2:26" ht="22.5" customHeight="1" thickBot="1" x14ac:dyDescent="0.3">
      <c r="B88" s="727"/>
      <c r="C88" s="728"/>
      <c r="D88" s="729"/>
      <c r="E88" s="316" t="s">
        <v>209</v>
      </c>
      <c r="F88" s="319"/>
      <c r="G88" s="318"/>
      <c r="H88" s="320"/>
      <c r="I88" s="162"/>
      <c r="J88" s="196"/>
      <c r="K88" s="225"/>
      <c r="L88" s="196"/>
      <c r="M88" s="196"/>
      <c r="N88" s="196"/>
      <c r="O88" s="225"/>
      <c r="P88" s="225"/>
      <c r="Q88" s="225"/>
      <c r="R88" s="225"/>
      <c r="S88" s="225"/>
    </row>
    <row r="89" spans="2:26" ht="45" customHeight="1" thickBot="1" x14ac:dyDescent="0.3">
      <c r="B89" s="719" t="s">
        <v>221</v>
      </c>
      <c r="C89" s="720"/>
      <c r="D89" s="720"/>
      <c r="E89" s="720"/>
      <c r="F89" s="319"/>
      <c r="G89" s="318"/>
      <c r="H89" s="320"/>
      <c r="I89" s="162"/>
      <c r="J89" s="196"/>
      <c r="K89" s="225"/>
      <c r="L89" s="196"/>
      <c r="M89" s="196"/>
      <c r="N89" s="196"/>
      <c r="O89" s="225"/>
      <c r="P89" s="225"/>
      <c r="Q89" s="225"/>
      <c r="R89" s="225"/>
      <c r="S89" s="225"/>
    </row>
    <row r="90" spans="2:26" ht="45" customHeight="1" thickBot="1" x14ac:dyDescent="0.3">
      <c r="B90" s="719" t="s">
        <v>222</v>
      </c>
      <c r="C90" s="720"/>
      <c r="D90" s="720"/>
      <c r="E90" s="720"/>
      <c r="F90" s="319"/>
      <c r="G90" s="318"/>
      <c r="H90" s="320"/>
      <c r="I90" s="162"/>
      <c r="J90" s="196"/>
      <c r="K90" s="225"/>
      <c r="L90" s="196"/>
      <c r="M90" s="196"/>
      <c r="N90" s="196"/>
      <c r="O90" s="225"/>
      <c r="P90" s="225"/>
      <c r="Q90" s="225"/>
      <c r="R90" s="225"/>
      <c r="S90" s="225"/>
    </row>
    <row r="91" spans="2:26" ht="45" customHeight="1" thickBot="1" x14ac:dyDescent="0.3">
      <c r="B91" s="719" t="s">
        <v>225</v>
      </c>
      <c r="C91" s="720"/>
      <c r="D91" s="720"/>
      <c r="E91" s="720"/>
      <c r="F91" s="319"/>
      <c r="G91" s="318"/>
      <c r="H91" s="320"/>
      <c r="I91" s="162"/>
      <c r="J91" s="196"/>
      <c r="K91" s="225"/>
      <c r="L91" s="196"/>
      <c r="M91" s="196"/>
      <c r="N91" s="196"/>
      <c r="O91" s="225"/>
      <c r="P91" s="225"/>
      <c r="Q91" s="225"/>
      <c r="R91" s="225"/>
      <c r="S91" s="225"/>
    </row>
    <row r="92" spans="2:26" ht="45" customHeight="1" thickBot="1" x14ac:dyDescent="0.3">
      <c r="B92" s="719" t="s">
        <v>38</v>
      </c>
      <c r="C92" s="720"/>
      <c r="D92" s="720"/>
      <c r="E92" s="720"/>
      <c r="F92" s="319" t="s">
        <v>144</v>
      </c>
      <c r="G92" s="318"/>
      <c r="H92" s="320"/>
      <c r="I92" s="153"/>
      <c r="J92" s="196"/>
      <c r="K92" s="226"/>
      <c r="L92" s="162"/>
      <c r="M92" s="162"/>
      <c r="N92" s="196"/>
      <c r="O92" s="83"/>
      <c r="P92" s="83"/>
      <c r="Q92" s="83"/>
      <c r="R92" s="83"/>
      <c r="S92" s="83"/>
    </row>
    <row r="93" spans="2:26" ht="45" customHeight="1" thickBot="1" x14ac:dyDescent="0.3">
      <c r="B93" s="719" t="s">
        <v>146</v>
      </c>
      <c r="C93" s="720"/>
      <c r="D93" s="720"/>
      <c r="E93" s="720"/>
      <c r="F93" s="321"/>
      <c r="G93" s="322"/>
      <c r="H93" s="323"/>
      <c r="I93" s="26"/>
      <c r="J93" s="732" t="s">
        <v>148</v>
      </c>
      <c r="K93" s="733"/>
      <c r="L93" s="733"/>
      <c r="M93" s="733"/>
      <c r="N93" s="734"/>
      <c r="O93" s="716"/>
      <c r="P93" s="717"/>
      <c r="Q93" s="717"/>
      <c r="R93" s="717"/>
      <c r="S93" s="718"/>
    </row>
    <row r="94" spans="2:26" x14ac:dyDescent="0.25">
      <c r="H94" s="83"/>
      <c r="I94" s="196"/>
      <c r="J94" s="83"/>
      <c r="K94" s="83"/>
      <c r="L94" s="83"/>
      <c r="M94" s="196"/>
      <c r="N94" s="83"/>
      <c r="O94" s="83"/>
      <c r="P94" s="83"/>
      <c r="Q94" s="26"/>
      <c r="R94" s="26"/>
      <c r="S94" s="26"/>
      <c r="T94" s="26"/>
      <c r="U94" s="26"/>
      <c r="V94" s="26"/>
      <c r="W94" s="26"/>
      <c r="X94" s="26"/>
      <c r="Y94" s="26"/>
      <c r="Z94" s="26"/>
    </row>
    <row r="95" spans="2:26" ht="15.75" thickBot="1" x14ac:dyDescent="0.3"/>
    <row r="96" spans="2:26" ht="70.5" customHeight="1" thickBot="1" x14ac:dyDescent="0.3">
      <c r="B96" s="611" t="s">
        <v>352</v>
      </c>
      <c r="C96" s="612"/>
      <c r="D96" s="612"/>
      <c r="E96" s="612"/>
      <c r="F96" s="612"/>
      <c r="G96" s="612"/>
      <c r="H96" s="612"/>
      <c r="I96" s="612"/>
      <c r="J96" s="612"/>
      <c r="K96" s="613"/>
      <c r="L96" s="26"/>
      <c r="M96" s="26"/>
      <c r="N96" s="26"/>
      <c r="O96" s="26"/>
      <c r="P96" s="26"/>
      <c r="Q96" s="26"/>
      <c r="R96" s="26"/>
      <c r="S96" s="26"/>
      <c r="T96" s="26"/>
      <c r="U96" s="26"/>
      <c r="V96" s="26"/>
      <c r="W96" s="26"/>
      <c r="X96" s="26"/>
      <c r="Y96" s="26"/>
      <c r="Z96" s="26"/>
    </row>
    <row r="97" spans="2:26" ht="15.75" thickBot="1" x14ac:dyDescent="0.3">
      <c r="B97" s="26"/>
      <c r="C97" s="26"/>
      <c r="D97" s="26"/>
      <c r="E97" s="26"/>
      <c r="F97" s="26"/>
      <c r="G97" s="26"/>
      <c r="H97" s="26"/>
      <c r="I97" s="26"/>
      <c r="J97" s="26"/>
      <c r="K97" s="26"/>
      <c r="L97" s="26"/>
      <c r="M97" s="26"/>
      <c r="N97" s="26"/>
      <c r="O97" s="26"/>
      <c r="P97" s="26"/>
      <c r="Q97" s="26"/>
      <c r="R97" s="26"/>
      <c r="S97" s="26"/>
      <c r="T97" s="26"/>
      <c r="U97" s="26"/>
      <c r="V97" s="26"/>
      <c r="W97" s="26"/>
      <c r="X97" s="26"/>
      <c r="Y97" s="26"/>
      <c r="Z97" s="26"/>
    </row>
    <row r="98" spans="2:26" ht="15.75" thickBot="1" x14ac:dyDescent="0.3">
      <c r="B98" s="593" t="s">
        <v>272</v>
      </c>
      <c r="C98" s="594"/>
      <c r="D98" s="255"/>
      <c r="E98" s="26"/>
      <c r="F98" s="26"/>
      <c r="G98" s="26"/>
      <c r="H98" s="26"/>
      <c r="I98" s="26"/>
      <c r="J98" s="26"/>
      <c r="K98" s="26"/>
      <c r="L98" s="26"/>
      <c r="M98" s="26"/>
      <c r="N98" s="26"/>
      <c r="O98" s="26"/>
      <c r="P98" s="26"/>
      <c r="Q98" s="26"/>
      <c r="R98" s="26"/>
      <c r="S98" s="26"/>
      <c r="T98" s="26"/>
      <c r="U98" s="26"/>
      <c r="V98" s="26"/>
      <c r="W98" s="26"/>
      <c r="X98" s="26"/>
      <c r="Y98" s="26"/>
      <c r="Z98" s="26"/>
    </row>
    <row r="99" spans="2:26" ht="15.75" thickBot="1" x14ac:dyDescent="0.3">
      <c r="E99" s="26"/>
      <c r="F99" s="26" t="s">
        <v>346</v>
      </c>
      <c r="G99" s="26"/>
      <c r="H99" s="26"/>
      <c r="I99" s="26"/>
      <c r="J99" s="26"/>
      <c r="K99" s="26"/>
      <c r="L99" s="26"/>
      <c r="M99" s="26"/>
      <c r="N99" s="26"/>
      <c r="O99" s="26"/>
      <c r="P99" s="26"/>
      <c r="Q99" s="26"/>
      <c r="R99" s="26"/>
      <c r="S99" s="26"/>
      <c r="T99" s="26"/>
      <c r="U99" s="26"/>
      <c r="V99" s="26"/>
      <c r="W99" s="26"/>
      <c r="X99" s="26"/>
      <c r="Y99" s="26"/>
      <c r="Z99" s="26"/>
    </row>
    <row r="100" spans="2:26" ht="59.25" customHeight="1" x14ac:dyDescent="0.25">
      <c r="B100" s="614"/>
      <c r="C100" s="253"/>
      <c r="D100" s="253"/>
      <c r="E100" s="615" t="s">
        <v>273</v>
      </c>
      <c r="F100" s="597" t="s">
        <v>41</v>
      </c>
      <c r="G100" s="598"/>
      <c r="H100" s="289" t="s">
        <v>42</v>
      </c>
      <c r="I100" s="289" t="s">
        <v>40</v>
      </c>
      <c r="J100" s="289" t="s">
        <v>43</v>
      </c>
      <c r="K100" s="289" t="s">
        <v>44</v>
      </c>
      <c r="L100" s="289" t="s">
        <v>45</v>
      </c>
      <c r="M100" s="290" t="s">
        <v>46</v>
      </c>
      <c r="N100" s="288" t="s">
        <v>64</v>
      </c>
      <c r="O100" s="334" t="s">
        <v>194</v>
      </c>
      <c r="P100" s="334" t="s">
        <v>161</v>
      </c>
      <c r="Q100" s="199" t="s">
        <v>113</v>
      </c>
      <c r="R100" s="334" t="s">
        <v>117</v>
      </c>
      <c r="S100" s="333" t="s">
        <v>65</v>
      </c>
      <c r="T100" s="333" t="s">
        <v>66</v>
      </c>
      <c r="U100" s="333" t="s">
        <v>274</v>
      </c>
      <c r="V100" s="248" t="s">
        <v>275</v>
      </c>
      <c r="W100" s="26"/>
      <c r="X100" s="26"/>
    </row>
    <row r="101" spans="2:26" ht="21" customHeight="1" thickBot="1" x14ac:dyDescent="0.3">
      <c r="B101" s="614"/>
      <c r="C101" s="253"/>
      <c r="D101" s="253"/>
      <c r="E101" s="616"/>
      <c r="F101" s="599" t="s">
        <v>47</v>
      </c>
      <c r="G101" s="600"/>
      <c r="H101" s="335" t="s">
        <v>48</v>
      </c>
      <c r="I101" s="335" t="s">
        <v>49</v>
      </c>
      <c r="J101" s="335" t="s">
        <v>50</v>
      </c>
      <c r="K101" s="335" t="s">
        <v>51</v>
      </c>
      <c r="L101" s="335" t="s">
        <v>52</v>
      </c>
      <c r="M101" s="338" t="s">
        <v>53</v>
      </c>
      <c r="N101" s="339" t="s">
        <v>54</v>
      </c>
      <c r="O101" s="336"/>
      <c r="P101" s="336"/>
      <c r="Q101" s="336"/>
      <c r="R101" s="336"/>
      <c r="S101" s="336" t="s">
        <v>67</v>
      </c>
      <c r="T101" s="336" t="s">
        <v>68</v>
      </c>
      <c r="U101" s="336" t="s">
        <v>69</v>
      </c>
      <c r="V101" s="337" t="s">
        <v>93</v>
      </c>
      <c r="W101" s="26"/>
      <c r="X101" s="26"/>
    </row>
    <row r="102" spans="2:26" x14ac:dyDescent="0.25">
      <c r="B102" s="256"/>
      <c r="C102" s="257"/>
      <c r="D102" s="257"/>
      <c r="E102" s="330">
        <v>1</v>
      </c>
      <c r="F102" s="601"/>
      <c r="G102" s="602"/>
      <c r="H102" s="47"/>
      <c r="I102" s="47"/>
      <c r="J102" s="47"/>
      <c r="K102" s="47"/>
      <c r="L102" s="47"/>
      <c r="M102" s="79"/>
      <c r="N102" s="167"/>
      <c r="O102" s="47"/>
      <c r="P102" s="47"/>
      <c r="Q102" s="47"/>
      <c r="R102" s="47"/>
      <c r="S102" s="47"/>
      <c r="T102" s="47"/>
      <c r="U102" s="47"/>
      <c r="V102" s="79"/>
      <c r="W102" s="26"/>
      <c r="X102" s="26"/>
    </row>
    <row r="103" spans="2:26" x14ac:dyDescent="0.25">
      <c r="B103" s="256"/>
      <c r="C103" s="257"/>
      <c r="D103" s="257"/>
      <c r="E103" s="331">
        <v>2</v>
      </c>
      <c r="F103" s="603"/>
      <c r="G103" s="604"/>
      <c r="H103" s="49"/>
      <c r="I103" s="49"/>
      <c r="J103" s="49"/>
      <c r="K103" s="49"/>
      <c r="L103" s="49"/>
      <c r="M103" s="54"/>
      <c r="N103" s="100"/>
      <c r="O103" s="49"/>
      <c r="P103" s="49"/>
      <c r="Q103" s="49"/>
      <c r="R103" s="49"/>
      <c r="S103" s="49"/>
      <c r="T103" s="49"/>
      <c r="U103" s="49"/>
      <c r="V103" s="54"/>
      <c r="W103" s="26"/>
      <c r="X103" s="26"/>
    </row>
    <row r="104" spans="2:26" x14ac:dyDescent="0.25">
      <c r="B104" s="256"/>
      <c r="C104" s="257"/>
      <c r="D104" s="257"/>
      <c r="E104" s="331">
        <v>3</v>
      </c>
      <c r="F104" s="603"/>
      <c r="G104" s="604"/>
      <c r="H104" s="49"/>
      <c r="I104" s="49"/>
      <c r="J104" s="49"/>
      <c r="K104" s="49"/>
      <c r="L104" s="49"/>
      <c r="M104" s="54"/>
      <c r="N104" s="100"/>
      <c r="O104" s="49"/>
      <c r="P104" s="49"/>
      <c r="Q104" s="49"/>
      <c r="R104" s="49"/>
      <c r="S104" s="49"/>
      <c r="T104" s="49"/>
      <c r="U104" s="49"/>
      <c r="V104" s="54"/>
      <c r="W104" s="26"/>
      <c r="X104" s="26"/>
    </row>
    <row r="105" spans="2:26" ht="15.75" thickBot="1" x14ac:dyDescent="0.3">
      <c r="B105" s="256"/>
      <c r="C105" s="257"/>
      <c r="D105" s="257"/>
      <c r="E105" s="332" t="s">
        <v>28</v>
      </c>
      <c r="F105" s="595"/>
      <c r="G105" s="596"/>
      <c r="H105" s="75"/>
      <c r="I105" s="75"/>
      <c r="J105" s="75"/>
      <c r="K105" s="75"/>
      <c r="L105" s="75"/>
      <c r="M105" s="56"/>
      <c r="N105" s="117"/>
      <c r="O105" s="75"/>
      <c r="P105" s="75"/>
      <c r="Q105" s="75"/>
      <c r="R105" s="75"/>
      <c r="S105" s="75"/>
      <c r="T105" s="75"/>
      <c r="U105" s="75"/>
      <c r="V105" s="56"/>
      <c r="W105" s="26"/>
      <c r="X105" s="26"/>
    </row>
    <row r="106" spans="2:26" x14ac:dyDescent="0.25">
      <c r="B106" s="256"/>
      <c r="C106" s="257"/>
      <c r="D106" s="257"/>
      <c r="E106" s="256"/>
      <c r="F106" s="298"/>
      <c r="G106" s="298"/>
      <c r="H106" s="83"/>
      <c r="I106" s="83"/>
      <c r="J106" s="83"/>
      <c r="K106" s="83"/>
      <c r="L106" s="83"/>
      <c r="M106" s="83"/>
      <c r="N106" s="83"/>
      <c r="O106" s="83"/>
      <c r="P106" s="83"/>
      <c r="Q106" s="83"/>
      <c r="R106" s="83"/>
      <c r="S106" s="83"/>
      <c r="T106" s="83"/>
      <c r="U106" s="83"/>
      <c r="V106" s="83"/>
      <c r="W106" s="245"/>
      <c r="X106" s="245"/>
    </row>
    <row r="108" spans="2:26" ht="15" customHeight="1" x14ac:dyDescent="0.25"/>
    <row r="109" spans="2:26" ht="72.75" customHeight="1" x14ac:dyDescent="0.25"/>
  </sheetData>
  <mergeCells count="137">
    <mergeCell ref="V30:W30"/>
    <mergeCell ref="U30:U31"/>
    <mergeCell ref="X30:X31"/>
    <mergeCell ref="B91:E91"/>
    <mergeCell ref="W57:W58"/>
    <mergeCell ref="F63:G63"/>
    <mergeCell ref="F64:G64"/>
    <mergeCell ref="B60:E60"/>
    <mergeCell ref="B61:E61"/>
    <mergeCell ref="B62:E62"/>
    <mergeCell ref="B63:E63"/>
    <mergeCell ref="B64:E64"/>
    <mergeCell ref="N57:N58"/>
    <mergeCell ref="O57:O58"/>
    <mergeCell ref="P57:P58"/>
    <mergeCell ref="Q57:Q58"/>
    <mergeCell ref="R57:R58"/>
    <mergeCell ref="S57:S58"/>
    <mergeCell ref="T57:T58"/>
    <mergeCell ref="U57:U58"/>
    <mergeCell ref="V57:V58"/>
    <mergeCell ref="B75:E75"/>
    <mergeCell ref="F59:G59"/>
    <mergeCell ref="F60:G60"/>
    <mergeCell ref="F61:G61"/>
    <mergeCell ref="F62:G62"/>
    <mergeCell ref="O93:S93"/>
    <mergeCell ref="B92:E92"/>
    <mergeCell ref="B93:E93"/>
    <mergeCell ref="B84:D86"/>
    <mergeCell ref="B71:D72"/>
    <mergeCell ref="S30:S31"/>
    <mergeCell ref="R30:R31"/>
    <mergeCell ref="B82:D83"/>
    <mergeCell ref="B73:D74"/>
    <mergeCell ref="B87:D88"/>
    <mergeCell ref="B80:D81"/>
    <mergeCell ref="B77:D79"/>
    <mergeCell ref="J93:N93"/>
    <mergeCell ref="B68:J68"/>
    <mergeCell ref="F57:G58"/>
    <mergeCell ref="H57:H58"/>
    <mergeCell ref="I57:I58"/>
    <mergeCell ref="J57:J58"/>
    <mergeCell ref="F52:G52"/>
    <mergeCell ref="B89:E89"/>
    <mergeCell ref="B90:E90"/>
    <mergeCell ref="B76:E76"/>
    <mergeCell ref="T30:T31"/>
    <mergeCell ref="L57:L58"/>
    <mergeCell ref="M57:M58"/>
    <mergeCell ref="N33:Q33"/>
    <mergeCell ref="N35:Q35"/>
    <mergeCell ref="E22:G22"/>
    <mergeCell ref="B28:J28"/>
    <mergeCell ref="B40:E40"/>
    <mergeCell ref="B41:E41"/>
    <mergeCell ref="B39:E39"/>
    <mergeCell ref="B32:D32"/>
    <mergeCell ref="B33:E33"/>
    <mergeCell ref="F49:G49"/>
    <mergeCell ref="B38:E38"/>
    <mergeCell ref="B43:J43"/>
    <mergeCell ref="B22:D22"/>
    <mergeCell ref="J30:K30"/>
    <mergeCell ref="B21:D21"/>
    <mergeCell ref="F54:G54"/>
    <mergeCell ref="K57:K58"/>
    <mergeCell ref="W45:W46"/>
    <mergeCell ref="Q45:Q46"/>
    <mergeCell ref="R45:R46"/>
    <mergeCell ref="S45:S46"/>
    <mergeCell ref="T45:T46"/>
    <mergeCell ref="U45:U46"/>
    <mergeCell ref="V45:V46"/>
    <mergeCell ref="P45:P46"/>
    <mergeCell ref="F53:G53"/>
    <mergeCell ref="F47:G47"/>
    <mergeCell ref="F48:G48"/>
    <mergeCell ref="K45:K46"/>
    <mergeCell ref="L45:L46"/>
    <mergeCell ref="M45:M46"/>
    <mergeCell ref="N45:N46"/>
    <mergeCell ref="O45:O46"/>
    <mergeCell ref="I45:I46"/>
    <mergeCell ref="F45:G46"/>
    <mergeCell ref="H45:H46"/>
    <mergeCell ref="J45:J46"/>
    <mergeCell ref="F50:G50"/>
    <mergeCell ref="B16:D16"/>
    <mergeCell ref="F51:G51"/>
    <mergeCell ref="C2:J2"/>
    <mergeCell ref="I30:I31"/>
    <mergeCell ref="L30:L31"/>
    <mergeCell ref="F30:F31"/>
    <mergeCell ref="G30:G31"/>
    <mergeCell ref="H30:H31"/>
    <mergeCell ref="B17:D17"/>
    <mergeCell ref="E17:G17"/>
    <mergeCell ref="B18:D18"/>
    <mergeCell ref="E18:G18"/>
    <mergeCell ref="B19:D19"/>
    <mergeCell ref="E19:G19"/>
    <mergeCell ref="B20:D20"/>
    <mergeCell ref="E20:G20"/>
    <mergeCell ref="E16:G16"/>
    <mergeCell ref="B4:F4"/>
    <mergeCell ref="B10:J10"/>
    <mergeCell ref="B14:D14"/>
    <mergeCell ref="E14:G14"/>
    <mergeCell ref="H14:I14"/>
    <mergeCell ref="B15:D15"/>
    <mergeCell ref="E15:G15"/>
    <mergeCell ref="B98:C98"/>
    <mergeCell ref="F105:G105"/>
    <mergeCell ref="F100:G100"/>
    <mergeCell ref="F101:G101"/>
    <mergeCell ref="F102:G102"/>
    <mergeCell ref="F103:G103"/>
    <mergeCell ref="F104:G104"/>
    <mergeCell ref="B6:F6"/>
    <mergeCell ref="B7:F7"/>
    <mergeCell ref="B96:K96"/>
    <mergeCell ref="B100:B101"/>
    <mergeCell ref="E100:E101"/>
    <mergeCell ref="B35:E35"/>
    <mergeCell ref="B36:E36"/>
    <mergeCell ref="B37:E37"/>
    <mergeCell ref="B34:E34"/>
    <mergeCell ref="B23:D23"/>
    <mergeCell ref="E23:G23"/>
    <mergeCell ref="B24:C24"/>
    <mergeCell ref="E24:G24"/>
    <mergeCell ref="B26:D26"/>
    <mergeCell ref="E26:G26"/>
    <mergeCell ref="B12:D12"/>
    <mergeCell ref="B13:D13"/>
  </mergeCells>
  <dataValidations count="2">
    <dataValidation type="list" allowBlank="1" showInputMessage="1" showErrorMessage="1" sqref="B13:D13">
      <formula1>"Service conventionné régional,Service Conventionné longue-distance,Service non-conventionné"</formula1>
    </dataValidation>
    <dataValidation type="list" allowBlank="1" showInputMessage="1" showErrorMessage="1" sqref="D98">
      <formula1>"Norme française,Norme IFRS"</formula1>
    </dataValidation>
  </dataValidations>
  <pageMargins left="0.25" right="0.25" top="0.75" bottom="0.75" header="0.3" footer="0.3"/>
  <pageSetup paperSize="9" scale="35" fitToHeight="0" orientation="landscape" r:id="rId1"/>
  <headerFooter>
    <oddHeader>&amp;L&amp;G</oddHeader>
  </headerFooter>
  <rowBreaks count="1" manualBreakCount="1">
    <brk id="93" max="23"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tabColor theme="6" tint="0.79998168889431442"/>
    <pageSetUpPr fitToPage="1"/>
  </sheetPr>
  <dimension ref="B2:O24"/>
  <sheetViews>
    <sheetView showGridLines="0" zoomScaleNormal="100" zoomScaleSheetLayoutView="80" zoomScalePageLayoutView="80" workbookViewId="0">
      <selection activeCell="A3" sqref="A3:XFD5"/>
    </sheetView>
  </sheetViews>
  <sheetFormatPr baseColWidth="10" defaultRowHeight="15" x14ac:dyDescent="0.25"/>
  <cols>
    <col min="6" max="6" width="13.85546875" customWidth="1"/>
    <col min="7" max="7" width="1" customWidth="1"/>
  </cols>
  <sheetData>
    <row r="2" spans="2:15" s="20" customFormat="1" x14ac:dyDescent="0.25">
      <c r="B2" s="41" t="s">
        <v>15</v>
      </c>
      <c r="C2" s="41"/>
      <c r="D2" s="41"/>
      <c r="E2" s="10"/>
      <c r="F2" s="10"/>
      <c r="G2" s="10"/>
      <c r="H2" s="10"/>
      <c r="I2" s="10"/>
      <c r="J2" s="10"/>
      <c r="K2" s="10"/>
      <c r="L2" s="10"/>
      <c r="M2" s="10"/>
      <c r="N2" s="10"/>
      <c r="O2" s="10"/>
    </row>
    <row r="3" spans="2:15" s="20" customFormat="1" x14ac:dyDescent="0.25"/>
    <row r="4" spans="2:15" s="20" customFormat="1" x14ac:dyDescent="0.25">
      <c r="B4" s="34" t="s">
        <v>70</v>
      </c>
      <c r="C4" s="21"/>
      <c r="D4" s="21"/>
      <c r="E4" s="21"/>
    </row>
    <row r="5" spans="2:15" ht="15.75" thickBot="1" x14ac:dyDescent="0.3"/>
    <row r="6" spans="2:15" x14ac:dyDescent="0.25">
      <c r="B6" s="456" t="s">
        <v>16</v>
      </c>
      <c r="C6" s="457"/>
      <c r="D6" s="457"/>
      <c r="E6" s="457"/>
      <c r="F6" s="457"/>
      <c r="G6" s="11"/>
      <c r="H6" s="443"/>
      <c r="I6" s="444"/>
      <c r="J6" s="444"/>
      <c r="K6" s="444"/>
      <c r="L6" s="444"/>
      <c r="M6" s="444"/>
      <c r="N6" s="444"/>
      <c r="O6" s="445"/>
    </row>
    <row r="7" spans="2:15" x14ac:dyDescent="0.25">
      <c r="B7" s="446" t="s">
        <v>85</v>
      </c>
      <c r="C7" s="447"/>
      <c r="D7" s="447"/>
      <c r="E7" s="447"/>
      <c r="F7" s="447"/>
      <c r="G7" s="12"/>
      <c r="H7" s="448"/>
      <c r="I7" s="449"/>
      <c r="J7" s="449"/>
      <c r="K7" s="449"/>
      <c r="L7" s="449"/>
      <c r="M7" s="449"/>
      <c r="N7" s="449"/>
      <c r="O7" s="450"/>
    </row>
    <row r="8" spans="2:15" x14ac:dyDescent="0.25">
      <c r="B8" s="446" t="s">
        <v>17</v>
      </c>
      <c r="C8" s="447"/>
      <c r="D8" s="447"/>
      <c r="E8" s="447"/>
      <c r="F8" s="447"/>
      <c r="G8" s="12"/>
      <c r="H8" s="448"/>
      <c r="I8" s="449"/>
      <c r="J8" s="449"/>
      <c r="K8" s="449"/>
      <c r="L8" s="449"/>
      <c r="M8" s="449"/>
      <c r="N8" s="449"/>
      <c r="O8" s="450"/>
    </row>
    <row r="9" spans="2:15" x14ac:dyDescent="0.25">
      <c r="B9" s="35" t="s">
        <v>18</v>
      </c>
      <c r="C9" s="36"/>
      <c r="D9" s="36"/>
      <c r="E9" s="36"/>
      <c r="F9" s="36"/>
      <c r="G9" s="12"/>
      <c r="H9" s="448"/>
      <c r="I9" s="449"/>
      <c r="J9" s="449"/>
      <c r="K9" s="449"/>
      <c r="L9" s="449"/>
      <c r="M9" s="449"/>
      <c r="N9" s="449"/>
      <c r="O9" s="450"/>
    </row>
    <row r="10" spans="2:15" ht="15.75" thickBot="1" x14ac:dyDescent="0.3">
      <c r="B10" s="37"/>
      <c r="C10" s="37"/>
      <c r="D10" s="37"/>
      <c r="E10" s="37"/>
      <c r="F10" s="37"/>
      <c r="G10" s="2"/>
      <c r="H10" s="14"/>
      <c r="I10" s="14"/>
      <c r="J10" s="14"/>
      <c r="K10" s="14"/>
      <c r="L10" s="14"/>
      <c r="M10" s="14"/>
      <c r="N10" s="14"/>
      <c r="O10" s="14"/>
    </row>
    <row r="11" spans="2:15" x14ac:dyDescent="0.25">
      <c r="B11" s="441" t="s">
        <v>56</v>
      </c>
      <c r="C11" s="442"/>
      <c r="D11" s="442"/>
      <c r="E11" s="442"/>
      <c r="F11" s="442"/>
      <c r="G11" s="11"/>
      <c r="H11" s="443"/>
      <c r="I11" s="444"/>
      <c r="J11" s="444"/>
      <c r="K11" s="444"/>
      <c r="L11" s="444"/>
      <c r="M11" s="444"/>
      <c r="N11" s="444"/>
      <c r="O11" s="445"/>
    </row>
    <row r="12" spans="2:15" x14ac:dyDescent="0.25">
      <c r="B12" s="446" t="s">
        <v>55</v>
      </c>
      <c r="C12" s="447"/>
      <c r="D12" s="447"/>
      <c r="E12" s="447"/>
      <c r="F12" s="447"/>
      <c r="G12" s="12"/>
      <c r="H12" s="448"/>
      <c r="I12" s="449"/>
      <c r="J12" s="449"/>
      <c r="K12" s="449"/>
      <c r="L12" s="449"/>
      <c r="M12" s="449"/>
      <c r="N12" s="449"/>
      <c r="O12" s="450"/>
    </row>
    <row r="13" spans="2:15" x14ac:dyDescent="0.25">
      <c r="B13" s="446" t="s">
        <v>19</v>
      </c>
      <c r="C13" s="447"/>
      <c r="D13" s="447"/>
      <c r="E13" s="447"/>
      <c r="F13" s="447"/>
      <c r="G13" s="12"/>
      <c r="H13" s="448"/>
      <c r="I13" s="449"/>
      <c r="J13" s="449"/>
      <c r="K13" s="449"/>
      <c r="L13" s="449"/>
      <c r="M13" s="449"/>
      <c r="N13" s="449"/>
      <c r="O13" s="450"/>
    </row>
    <row r="14" spans="2:15" ht="15.75" thickBot="1" x14ac:dyDescent="0.3">
      <c r="B14" s="451" t="s">
        <v>20</v>
      </c>
      <c r="C14" s="452"/>
      <c r="D14" s="452"/>
      <c r="E14" s="452"/>
      <c r="F14" s="452"/>
      <c r="G14" s="13"/>
      <c r="H14" s="453"/>
      <c r="I14" s="454"/>
      <c r="J14" s="454"/>
      <c r="K14" s="454"/>
      <c r="L14" s="454"/>
      <c r="M14" s="454"/>
      <c r="N14" s="454"/>
      <c r="O14" s="455"/>
    </row>
    <row r="15" spans="2:15" ht="15.75" thickBot="1" x14ac:dyDescent="0.3"/>
    <row r="16" spans="2:15" ht="27.75" customHeight="1" thickBot="1" x14ac:dyDescent="0.3">
      <c r="B16" s="430" t="s">
        <v>86</v>
      </c>
      <c r="C16" s="431"/>
      <c r="D16" s="432"/>
    </row>
    <row r="17" spans="2:4" ht="15" customHeight="1" thickBot="1" x14ac:dyDescent="0.3">
      <c r="B17" s="437" t="s">
        <v>63</v>
      </c>
      <c r="C17" s="438"/>
      <c r="D17" s="38" t="s">
        <v>62</v>
      </c>
    </row>
    <row r="18" spans="2:4" x14ac:dyDescent="0.25">
      <c r="B18" s="439"/>
      <c r="C18" s="440"/>
      <c r="D18" s="25"/>
    </row>
    <row r="19" spans="2:4" ht="15" customHeight="1" x14ac:dyDescent="0.25">
      <c r="B19" s="433"/>
      <c r="C19" s="434"/>
      <c r="D19" s="23"/>
    </row>
    <row r="20" spans="2:4" ht="15" customHeight="1" x14ac:dyDescent="0.25">
      <c r="B20" s="433"/>
      <c r="C20" s="434"/>
      <c r="D20" s="23"/>
    </row>
    <row r="21" spans="2:4" x14ac:dyDescent="0.25">
      <c r="B21" s="433"/>
      <c r="C21" s="434"/>
      <c r="D21" s="23"/>
    </row>
    <row r="22" spans="2:4" x14ac:dyDescent="0.25">
      <c r="B22" s="433"/>
      <c r="C22" s="434"/>
      <c r="D22" s="23"/>
    </row>
    <row r="23" spans="2:4" x14ac:dyDescent="0.25">
      <c r="B23" s="433"/>
      <c r="C23" s="434"/>
      <c r="D23" s="23"/>
    </row>
    <row r="24" spans="2:4" ht="15.75" thickBot="1" x14ac:dyDescent="0.3">
      <c r="B24" s="435"/>
      <c r="C24" s="436"/>
      <c r="D24" s="24"/>
    </row>
  </sheetData>
  <mergeCells count="24">
    <mergeCell ref="B6:F6"/>
    <mergeCell ref="H6:O6"/>
    <mergeCell ref="B8:F8"/>
    <mergeCell ref="H8:O8"/>
    <mergeCell ref="H9:O9"/>
    <mergeCell ref="B7:F7"/>
    <mergeCell ref="H7:O7"/>
    <mergeCell ref="B11:F11"/>
    <mergeCell ref="H11:O11"/>
    <mergeCell ref="B13:F13"/>
    <mergeCell ref="H13:O13"/>
    <mergeCell ref="B14:F14"/>
    <mergeCell ref="H14:O14"/>
    <mergeCell ref="B12:F12"/>
    <mergeCell ref="H12:O12"/>
    <mergeCell ref="B16:D16"/>
    <mergeCell ref="B23:C23"/>
    <mergeCell ref="B24:C24"/>
    <mergeCell ref="B17:C17"/>
    <mergeCell ref="B18:C18"/>
    <mergeCell ref="B19:C19"/>
    <mergeCell ref="B20:C20"/>
    <mergeCell ref="B21:C21"/>
    <mergeCell ref="B22:C22"/>
  </mergeCells>
  <pageMargins left="0.25" right="0.25" top="1.0965625000000001" bottom="0.75" header="0.3" footer="0.3"/>
  <pageSetup paperSize="9" scale="87" fitToHeight="0" orientation="landscape" r:id="rId1"/>
  <headerFooter>
    <oddHeader>&amp;L&amp;G</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tabColor theme="6" tint="0.79998168889431442"/>
    <pageSetUpPr fitToPage="1"/>
  </sheetPr>
  <dimension ref="A2:S47"/>
  <sheetViews>
    <sheetView showGridLines="0" topLeftCell="A4" zoomScale="80" zoomScaleNormal="80" zoomScaleSheetLayoutView="80" zoomScalePageLayoutView="80" workbookViewId="0">
      <selection activeCell="B10" sqref="B10:E16"/>
    </sheetView>
  </sheetViews>
  <sheetFormatPr baseColWidth="10" defaultRowHeight="15" x14ac:dyDescent="0.25"/>
  <cols>
    <col min="3" max="3" width="20.5703125" customWidth="1"/>
    <col min="4" max="4" width="14.42578125" customWidth="1"/>
    <col min="5" max="5" width="15" customWidth="1"/>
    <col min="6" max="10" width="10.5703125" customWidth="1"/>
    <col min="12" max="12" width="16.28515625" customWidth="1"/>
    <col min="14" max="14" width="26.85546875" customWidth="1"/>
    <col min="15" max="15" width="12.28515625" customWidth="1"/>
    <col min="16" max="16" width="12.5703125" customWidth="1"/>
    <col min="17" max="17" width="12.28515625" customWidth="1"/>
    <col min="18" max="18" width="12.5703125" customWidth="1"/>
  </cols>
  <sheetData>
    <row r="2" spans="1:18" s="10" customFormat="1" x14ac:dyDescent="0.25">
      <c r="A2" s="41"/>
      <c r="B2" s="39" t="s">
        <v>21</v>
      </c>
      <c r="C2" s="39"/>
      <c r="D2" s="39"/>
      <c r="E2" s="39"/>
      <c r="F2" s="42"/>
      <c r="G2" s="42"/>
      <c r="H2" s="42"/>
      <c r="I2" s="42"/>
      <c r="J2" s="42"/>
      <c r="K2" s="41"/>
      <c r="L2" s="41"/>
      <c r="M2" s="41"/>
      <c r="N2" s="41"/>
      <c r="O2" s="41"/>
      <c r="P2" s="41"/>
      <c r="Q2" s="41"/>
      <c r="R2" s="41"/>
    </row>
    <row r="3" spans="1:18" s="15" customFormat="1" x14ac:dyDescent="0.25">
      <c r="A3" s="43"/>
      <c r="B3" s="478" t="s">
        <v>22</v>
      </c>
      <c r="C3" s="479"/>
      <c r="D3" s="479"/>
      <c r="E3" s="479"/>
      <c r="F3" s="43"/>
      <c r="G3" s="43"/>
      <c r="H3" s="43"/>
      <c r="I3" s="43"/>
      <c r="J3" s="43"/>
      <c r="K3" s="43"/>
      <c r="L3" s="43"/>
      <c r="M3" s="43"/>
      <c r="N3" s="43"/>
      <c r="O3" s="43"/>
      <c r="P3" s="43"/>
      <c r="Q3" s="43"/>
      <c r="R3" s="43"/>
    </row>
    <row r="4" spans="1:18" ht="8.25" customHeight="1" thickBot="1" x14ac:dyDescent="0.3"/>
    <row r="5" spans="1:18" ht="153" customHeight="1" thickBot="1" x14ac:dyDescent="0.3">
      <c r="B5" s="483" t="s">
        <v>294</v>
      </c>
      <c r="C5" s="484"/>
      <c r="D5" s="484"/>
      <c r="E5" s="484"/>
      <c r="F5" s="484"/>
      <c r="G5" s="484"/>
      <c r="H5" s="484"/>
      <c r="I5" s="484"/>
      <c r="J5" s="484"/>
      <c r="K5" s="484"/>
      <c r="L5" s="484"/>
      <c r="M5" s="484"/>
      <c r="N5" s="484"/>
      <c r="O5" s="484"/>
      <c r="P5" s="484"/>
      <c r="Q5" s="484"/>
      <c r="R5" s="485"/>
    </row>
    <row r="6" spans="1:18" ht="27" customHeight="1" thickBot="1" x14ac:dyDescent="0.3">
      <c r="B6" s="16"/>
      <c r="C6" s="16"/>
      <c r="D6" s="16"/>
      <c r="E6" s="16"/>
      <c r="F6" s="16"/>
      <c r="G6" s="16"/>
      <c r="H6" s="132"/>
      <c r="I6" s="132"/>
      <c r="J6" s="16"/>
      <c r="K6" s="16"/>
      <c r="L6" s="16"/>
      <c r="M6" s="16"/>
      <c r="N6" s="16"/>
      <c r="O6" s="16"/>
      <c r="P6" s="16"/>
      <c r="Q6" s="132"/>
      <c r="R6" s="132"/>
    </row>
    <row r="7" spans="1:18" ht="16.5" customHeight="1" thickBot="1" x14ac:dyDescent="0.3">
      <c r="F7" s="459" t="s">
        <v>318</v>
      </c>
      <c r="G7" s="460"/>
      <c r="H7" s="459" t="s">
        <v>319</v>
      </c>
      <c r="I7" s="460"/>
      <c r="J7" s="132"/>
      <c r="O7" s="459" t="s">
        <v>318</v>
      </c>
      <c r="P7" s="460"/>
      <c r="Q7" s="459" t="s">
        <v>319</v>
      </c>
      <c r="R7" s="460"/>
    </row>
    <row r="8" spans="1:18" ht="15.75" thickBot="1" x14ac:dyDescent="0.3">
      <c r="B8" s="26"/>
      <c r="C8" s="26"/>
      <c r="D8" s="26"/>
      <c r="E8" s="26"/>
      <c r="F8" s="44" t="s">
        <v>172</v>
      </c>
      <c r="G8" s="45" t="s">
        <v>173</v>
      </c>
      <c r="H8" s="44" t="s">
        <v>248</v>
      </c>
      <c r="I8" s="45" t="s">
        <v>249</v>
      </c>
      <c r="J8" s="132"/>
      <c r="K8" s="26"/>
      <c r="L8" s="26"/>
      <c r="M8" s="26"/>
      <c r="N8" s="26"/>
      <c r="O8" s="44" t="s">
        <v>172</v>
      </c>
      <c r="P8" s="45" t="s">
        <v>173</v>
      </c>
      <c r="Q8" s="44" t="s">
        <v>248</v>
      </c>
      <c r="R8" s="45" t="s">
        <v>249</v>
      </c>
    </row>
    <row r="9" spans="1:18" ht="7.5" customHeight="1" thickBot="1" x14ac:dyDescent="0.3">
      <c r="B9" s="26"/>
      <c r="C9" s="26"/>
      <c r="D9" s="26"/>
      <c r="E9" s="26"/>
      <c r="F9" s="26"/>
      <c r="G9" s="26"/>
      <c r="H9" s="26"/>
      <c r="I9" s="26"/>
      <c r="J9" s="132"/>
      <c r="K9" s="26"/>
      <c r="L9" s="26"/>
      <c r="M9" s="26"/>
      <c r="N9" s="26"/>
      <c r="O9" s="26"/>
      <c r="P9" s="26"/>
      <c r="Q9" s="26"/>
      <c r="R9" s="26"/>
    </row>
    <row r="10" spans="1:18" ht="35.25" customHeight="1" thickBot="1" x14ac:dyDescent="0.3">
      <c r="B10" s="430" t="s">
        <v>59</v>
      </c>
      <c r="C10" s="431"/>
      <c r="D10" s="431"/>
      <c r="E10" s="461"/>
      <c r="F10" s="46" t="s">
        <v>76</v>
      </c>
      <c r="G10" s="96" t="s">
        <v>76</v>
      </c>
      <c r="H10" s="161" t="s">
        <v>76</v>
      </c>
      <c r="I10" s="205" t="s">
        <v>76</v>
      </c>
      <c r="J10" s="132"/>
      <c r="K10" s="430" t="s">
        <v>100</v>
      </c>
      <c r="L10" s="431"/>
      <c r="M10" s="431"/>
      <c r="N10" s="461"/>
      <c r="O10" s="161" t="s">
        <v>76</v>
      </c>
      <c r="P10" s="160" t="s">
        <v>76</v>
      </c>
      <c r="Q10" s="161" t="s">
        <v>76</v>
      </c>
      <c r="R10" s="205" t="s">
        <v>76</v>
      </c>
    </row>
    <row r="11" spans="1:18" x14ac:dyDescent="0.25">
      <c r="B11" s="480" t="s">
        <v>247</v>
      </c>
      <c r="C11" s="481"/>
      <c r="D11" s="481"/>
      <c r="E11" s="482"/>
      <c r="F11" s="47"/>
      <c r="G11" s="48"/>
      <c r="H11" s="47"/>
      <c r="I11" s="48"/>
      <c r="J11" s="132"/>
      <c r="K11" s="470" t="s">
        <v>242</v>
      </c>
      <c r="L11" s="471"/>
      <c r="M11" s="471"/>
      <c r="N11" s="472"/>
      <c r="O11" s="71"/>
      <c r="P11" s="191"/>
      <c r="Q11" s="71"/>
      <c r="R11" s="191"/>
    </row>
    <row r="12" spans="1:18" x14ac:dyDescent="0.25">
      <c r="B12" s="446" t="s">
        <v>232</v>
      </c>
      <c r="C12" s="447"/>
      <c r="D12" s="447"/>
      <c r="E12" s="447"/>
      <c r="F12" s="47"/>
      <c r="G12" s="48"/>
      <c r="H12" s="47"/>
      <c r="I12" s="48"/>
      <c r="J12" s="132"/>
      <c r="K12" s="473" t="s">
        <v>243</v>
      </c>
      <c r="L12" s="474"/>
      <c r="M12" s="474"/>
      <c r="N12" s="474"/>
      <c r="O12" s="49"/>
      <c r="P12" s="50"/>
      <c r="Q12" s="49"/>
      <c r="R12" s="50"/>
    </row>
    <row r="13" spans="1:18" x14ac:dyDescent="0.25">
      <c r="B13" s="464" t="s">
        <v>240</v>
      </c>
      <c r="C13" s="465"/>
      <c r="D13" s="465"/>
      <c r="E13" s="466"/>
      <c r="F13" s="49"/>
      <c r="G13" s="50"/>
      <c r="H13" s="49"/>
      <c r="I13" s="50"/>
      <c r="J13" s="132"/>
      <c r="K13" s="473" t="s">
        <v>244</v>
      </c>
      <c r="L13" s="474"/>
      <c r="M13" s="474"/>
      <c r="N13" s="474"/>
      <c r="O13" s="49"/>
      <c r="P13" s="50"/>
      <c r="Q13" s="49"/>
      <c r="R13" s="50"/>
    </row>
    <row r="14" spans="1:18" x14ac:dyDescent="0.25">
      <c r="B14" s="464" t="s">
        <v>241</v>
      </c>
      <c r="C14" s="465"/>
      <c r="D14" s="465"/>
      <c r="E14" s="466"/>
      <c r="F14" s="49"/>
      <c r="G14" s="50"/>
      <c r="H14" s="49"/>
      <c r="I14" s="50"/>
      <c r="J14" s="132"/>
      <c r="K14" s="475" t="s">
        <v>235</v>
      </c>
      <c r="L14" s="476"/>
      <c r="M14" s="476"/>
      <c r="N14" s="477"/>
      <c r="O14" s="49"/>
      <c r="P14" s="54"/>
      <c r="Q14" s="49"/>
      <c r="R14" s="54"/>
    </row>
    <row r="15" spans="1:18" ht="15.75" thickBot="1" x14ac:dyDescent="0.3">
      <c r="B15" s="462" t="s">
        <v>245</v>
      </c>
      <c r="C15" s="463"/>
      <c r="D15" s="463"/>
      <c r="E15" s="463"/>
      <c r="F15" s="49"/>
      <c r="G15" s="99"/>
      <c r="H15" s="49"/>
      <c r="I15" s="99"/>
      <c r="J15" s="132"/>
      <c r="K15" s="467" t="s">
        <v>246</v>
      </c>
      <c r="L15" s="468"/>
      <c r="M15" s="468"/>
      <c r="N15" s="469"/>
      <c r="O15" s="51">
        <f>O11+O12+O13</f>
        <v>0</v>
      </c>
      <c r="P15" s="235">
        <f>P11+P12+P13</f>
        <v>0</v>
      </c>
      <c r="Q15" s="51">
        <f>Q11+Q12+Q13</f>
        <v>0</v>
      </c>
      <c r="R15" s="235">
        <f>R11+R12+R13</f>
        <v>0</v>
      </c>
    </row>
    <row r="16" spans="1:18" x14ac:dyDescent="0.25">
      <c r="B16" s="462" t="s">
        <v>231</v>
      </c>
      <c r="C16" s="463"/>
      <c r="D16" s="463"/>
      <c r="E16" s="463"/>
      <c r="F16" s="49"/>
      <c r="G16" s="54"/>
      <c r="H16" s="49"/>
      <c r="I16" s="54"/>
      <c r="J16" s="132"/>
      <c r="K16" s="164"/>
      <c r="L16" s="164"/>
      <c r="M16" s="164"/>
      <c r="N16" s="164"/>
      <c r="O16" s="165"/>
      <c r="P16" s="83"/>
      <c r="Q16" s="165"/>
      <c r="R16" s="83"/>
    </row>
    <row r="17" spans="1:19" ht="15.75" customHeight="1" thickBot="1" x14ac:dyDescent="0.3">
      <c r="B17" s="467" t="s">
        <v>60</v>
      </c>
      <c r="C17" s="468"/>
      <c r="D17" s="468"/>
      <c r="E17" s="469"/>
      <c r="F17" s="51">
        <f>SUM(F11:F14)</f>
        <v>0</v>
      </c>
      <c r="G17" s="235">
        <f>SUM(G11:G14)</f>
        <v>0</v>
      </c>
      <c r="H17" s="51">
        <f>SUM(H11:H14)</f>
        <v>0</v>
      </c>
      <c r="I17" s="235">
        <f>SUM(I11:I14)</f>
        <v>0</v>
      </c>
      <c r="J17" s="132"/>
      <c r="K17" s="212"/>
      <c r="L17" s="212"/>
      <c r="M17" s="212"/>
      <c r="N17" s="212"/>
      <c r="O17" s="165"/>
      <c r="P17" s="83"/>
      <c r="Q17" s="165"/>
      <c r="R17" s="83"/>
    </row>
    <row r="18" spans="1:19" ht="15.75" customHeight="1" x14ac:dyDescent="0.25">
      <c r="B18" s="164"/>
      <c r="C18" s="164"/>
      <c r="D18" s="164"/>
      <c r="E18" s="164"/>
      <c r="F18" s="165"/>
      <c r="G18" s="83"/>
      <c r="H18" s="165"/>
      <c r="I18" s="83"/>
      <c r="J18" s="132"/>
      <c r="K18" s="212"/>
      <c r="L18" s="212"/>
      <c r="M18" s="212"/>
      <c r="N18" s="212"/>
      <c r="O18" s="165"/>
      <c r="P18" s="83"/>
      <c r="Q18" s="165"/>
      <c r="R18" s="83"/>
    </row>
    <row r="19" spans="1:19" ht="12.75" customHeight="1" thickBot="1" x14ac:dyDescent="0.3">
      <c r="B19" s="98"/>
      <c r="C19" s="98"/>
      <c r="D19" s="98"/>
      <c r="E19" s="98"/>
      <c r="F19" s="83"/>
      <c r="G19" s="26"/>
      <c r="H19" s="83"/>
      <c r="I19" s="26"/>
    </row>
    <row r="20" spans="1:19" ht="19.5" customHeight="1" thickBot="1" x14ac:dyDescent="0.3">
      <c r="F20" s="459" t="s">
        <v>318</v>
      </c>
      <c r="G20" s="460"/>
      <c r="H20" s="459" t="s">
        <v>319</v>
      </c>
      <c r="I20" s="460"/>
      <c r="O20" s="459" t="s">
        <v>318</v>
      </c>
      <c r="P20" s="460"/>
      <c r="Q20" s="459" t="s">
        <v>319</v>
      </c>
      <c r="R20" s="460"/>
    </row>
    <row r="21" spans="1:19" ht="19.5" customHeight="1" thickBot="1" x14ac:dyDescent="0.3">
      <c r="B21" s="26"/>
      <c r="C21" s="26"/>
      <c r="D21" s="26"/>
      <c r="E21" s="26"/>
      <c r="F21" s="44" t="s">
        <v>172</v>
      </c>
      <c r="G21" s="45" t="s">
        <v>173</v>
      </c>
      <c r="H21" s="44" t="s">
        <v>248</v>
      </c>
      <c r="I21" s="45" t="s">
        <v>249</v>
      </c>
      <c r="K21" s="26"/>
      <c r="L21" s="26"/>
      <c r="M21" s="26"/>
      <c r="N21" s="26"/>
      <c r="O21" s="44" t="s">
        <v>172</v>
      </c>
      <c r="P21" s="45" t="s">
        <v>173</v>
      </c>
      <c r="Q21" s="44" t="s">
        <v>248</v>
      </c>
      <c r="R21" s="45" t="s">
        <v>249</v>
      </c>
    </row>
    <row r="22" spans="1:19" ht="9" customHeight="1" thickBot="1" x14ac:dyDescent="0.3">
      <c r="B22" s="26"/>
      <c r="C22" s="26"/>
      <c r="D22" s="26"/>
      <c r="E22" s="26"/>
      <c r="F22" s="26"/>
      <c r="G22" s="26"/>
      <c r="H22" s="26"/>
      <c r="I22" s="26"/>
      <c r="K22" s="26"/>
      <c r="L22" s="26"/>
      <c r="M22" s="26"/>
      <c r="N22" s="26"/>
      <c r="O22" s="26"/>
      <c r="P22" s="26"/>
      <c r="Q22" s="26"/>
      <c r="R22" s="26"/>
    </row>
    <row r="23" spans="1:19" ht="50.25" customHeight="1" thickBot="1" x14ac:dyDescent="0.3">
      <c r="B23" s="430" t="s">
        <v>250</v>
      </c>
      <c r="C23" s="431"/>
      <c r="D23" s="431"/>
      <c r="E23" s="461"/>
      <c r="F23" s="161" t="s">
        <v>76</v>
      </c>
      <c r="G23" s="160" t="s">
        <v>76</v>
      </c>
      <c r="H23" s="161" t="s">
        <v>76</v>
      </c>
      <c r="I23" s="205" t="s">
        <v>76</v>
      </c>
      <c r="K23" s="430" t="s">
        <v>251</v>
      </c>
      <c r="L23" s="431"/>
      <c r="M23" s="431"/>
      <c r="N23" s="461"/>
      <c r="O23" s="161" t="s">
        <v>76</v>
      </c>
      <c r="P23" s="220" t="s">
        <v>76</v>
      </c>
      <c r="Q23" s="161" t="s">
        <v>76</v>
      </c>
      <c r="R23" s="220" t="s">
        <v>76</v>
      </c>
    </row>
    <row r="24" spans="1:19" ht="19.5" customHeight="1" x14ac:dyDescent="0.25">
      <c r="B24" s="480" t="s">
        <v>247</v>
      </c>
      <c r="C24" s="481"/>
      <c r="D24" s="481"/>
      <c r="E24" s="482"/>
      <c r="F24" s="47"/>
      <c r="G24" s="48"/>
      <c r="H24" s="47"/>
      <c r="I24" s="48"/>
      <c r="K24" s="470" t="s">
        <v>242</v>
      </c>
      <c r="L24" s="471"/>
      <c r="M24" s="471"/>
      <c r="N24" s="472"/>
      <c r="O24" s="71"/>
      <c r="P24" s="191"/>
      <c r="Q24" s="71"/>
      <c r="R24" s="191"/>
    </row>
    <row r="25" spans="1:19" ht="20.25" customHeight="1" x14ac:dyDescent="0.25">
      <c r="A25" s="12"/>
      <c r="B25" s="486" t="s">
        <v>232</v>
      </c>
      <c r="C25" s="428"/>
      <c r="D25" s="428"/>
      <c r="E25" s="429"/>
      <c r="F25" s="47"/>
      <c r="G25" s="48"/>
      <c r="H25" s="47"/>
      <c r="I25" s="48"/>
      <c r="K25" s="473" t="s">
        <v>243</v>
      </c>
      <c r="L25" s="474"/>
      <c r="M25" s="474"/>
      <c r="N25" s="474"/>
      <c r="O25" s="49"/>
      <c r="P25" s="50"/>
      <c r="Q25" s="49"/>
      <c r="R25" s="50"/>
    </row>
    <row r="26" spans="1:19" x14ac:dyDescent="0.25">
      <c r="A26" s="12"/>
      <c r="B26" s="464" t="s">
        <v>240</v>
      </c>
      <c r="C26" s="465"/>
      <c r="D26" s="465"/>
      <c r="E26" s="466"/>
      <c r="F26" s="49"/>
      <c r="G26" s="50"/>
      <c r="H26" s="49"/>
      <c r="I26" s="50"/>
      <c r="K26" s="473" t="s">
        <v>244</v>
      </c>
      <c r="L26" s="474"/>
      <c r="M26" s="474"/>
      <c r="N26" s="474"/>
      <c r="O26" s="49"/>
      <c r="P26" s="50"/>
      <c r="Q26" s="49"/>
      <c r="R26" s="50"/>
    </row>
    <row r="27" spans="1:19" x14ac:dyDescent="0.25">
      <c r="A27" s="12"/>
      <c r="B27" s="464" t="s">
        <v>241</v>
      </c>
      <c r="C27" s="465"/>
      <c r="D27" s="465"/>
      <c r="E27" s="466"/>
      <c r="F27" s="49"/>
      <c r="G27" s="50"/>
      <c r="H27" s="49"/>
      <c r="I27" s="50"/>
      <c r="K27" s="475" t="s">
        <v>235</v>
      </c>
      <c r="L27" s="476"/>
      <c r="M27" s="476"/>
      <c r="N27" s="477"/>
      <c r="O27" s="49"/>
      <c r="P27" s="54"/>
      <c r="Q27" s="49"/>
      <c r="R27" s="54"/>
    </row>
    <row r="28" spans="1:19" ht="15.75" thickBot="1" x14ac:dyDescent="0.3">
      <c r="A28" s="12"/>
      <c r="B28" s="462" t="s">
        <v>245</v>
      </c>
      <c r="C28" s="463"/>
      <c r="D28" s="463"/>
      <c r="E28" s="463"/>
      <c r="F28" s="49"/>
      <c r="G28" s="99"/>
      <c r="H28" s="49"/>
      <c r="I28" s="99"/>
      <c r="K28" s="467" t="s">
        <v>246</v>
      </c>
      <c r="L28" s="468"/>
      <c r="M28" s="468"/>
      <c r="N28" s="469"/>
      <c r="O28" s="51">
        <f>O24+O25+O26</f>
        <v>0</v>
      </c>
      <c r="P28" s="235">
        <f>P24+P25+P26</f>
        <v>0</v>
      </c>
      <c r="Q28" s="51">
        <f>Q24+Q25+Q26</f>
        <v>0</v>
      </c>
      <c r="R28" s="235">
        <f>R24+R25+R26</f>
        <v>0</v>
      </c>
    </row>
    <row r="29" spans="1:19" x14ac:dyDescent="0.25">
      <c r="A29" s="12"/>
      <c r="B29" s="462" t="s">
        <v>231</v>
      </c>
      <c r="C29" s="463"/>
      <c r="D29" s="463"/>
      <c r="E29" s="463"/>
      <c r="F29" s="49"/>
      <c r="G29" s="54"/>
      <c r="H29" s="49"/>
      <c r="I29" s="54"/>
      <c r="K29" s="212"/>
      <c r="L29" s="212"/>
    </row>
    <row r="30" spans="1:19" ht="15.75" thickBot="1" x14ac:dyDescent="0.3">
      <c r="A30" s="12"/>
      <c r="B30" s="467" t="s">
        <v>174</v>
      </c>
      <c r="C30" s="468"/>
      <c r="D30" s="468"/>
      <c r="E30" s="469"/>
      <c r="F30" s="51">
        <f>SUM(F24:F27)</f>
        <v>0</v>
      </c>
      <c r="G30" s="235">
        <f>SUM(G24:G27)</f>
        <v>0</v>
      </c>
      <c r="H30" s="51">
        <f>SUM(H24:H27)</f>
        <v>0</v>
      </c>
      <c r="I30" s="235">
        <f>SUM(I24:I27)</f>
        <v>0</v>
      </c>
      <c r="K30" s="212"/>
      <c r="L30" s="212"/>
    </row>
    <row r="31" spans="1:19" x14ac:dyDescent="0.25">
      <c r="A31" s="12"/>
      <c r="B31" s="212"/>
      <c r="C31" s="212"/>
      <c r="D31" s="212"/>
      <c r="E31" s="212"/>
      <c r="F31" s="165"/>
      <c r="G31" s="165"/>
      <c r="H31" s="165"/>
      <c r="I31" s="165"/>
      <c r="K31" s="212"/>
      <c r="L31" s="212"/>
      <c r="S31" s="4"/>
    </row>
    <row r="32" spans="1:19" x14ac:dyDescent="0.25">
      <c r="A32" s="12"/>
      <c r="K32" s="212"/>
      <c r="L32" s="212"/>
      <c r="S32" s="4"/>
    </row>
    <row r="33" spans="1:18" x14ac:dyDescent="0.25">
      <c r="A33" s="12"/>
      <c r="J33" s="12"/>
      <c r="K33" s="212"/>
      <c r="L33" s="212"/>
    </row>
    <row r="34" spans="1:18" ht="15.75" thickBot="1" x14ac:dyDescent="0.3">
      <c r="K34" s="212"/>
      <c r="L34" s="212"/>
    </row>
    <row r="35" spans="1:18" ht="15.75" thickBot="1" x14ac:dyDescent="0.3">
      <c r="O35" s="459" t="s">
        <v>318</v>
      </c>
      <c r="P35" s="460"/>
      <c r="Q35" s="459" t="s">
        <v>319</v>
      </c>
      <c r="R35" s="460"/>
    </row>
    <row r="36" spans="1:18" ht="15.75" thickBot="1" x14ac:dyDescent="0.3">
      <c r="K36" s="166"/>
      <c r="L36" s="26" t="s">
        <v>325</v>
      </c>
      <c r="M36" s="26"/>
      <c r="N36" s="26"/>
      <c r="O36" s="44" t="s">
        <v>172</v>
      </c>
      <c r="P36" s="45" t="s">
        <v>173</v>
      </c>
      <c r="Q36" s="44" t="s">
        <v>248</v>
      </c>
      <c r="R36" s="45" t="s">
        <v>249</v>
      </c>
    </row>
    <row r="37" spans="1:18" ht="15.75" thickBot="1" x14ac:dyDescent="0.3">
      <c r="K37" s="26"/>
      <c r="L37" s="26"/>
      <c r="M37" s="26"/>
      <c r="N37" s="245"/>
      <c r="O37" s="245"/>
      <c r="P37" s="245"/>
      <c r="Q37" s="245"/>
      <c r="R37" s="245"/>
    </row>
    <row r="38" spans="1:18" ht="15.75" thickBot="1" x14ac:dyDescent="0.3">
      <c r="K38" s="430" t="s">
        <v>101</v>
      </c>
      <c r="L38" s="431"/>
      <c r="M38" s="431"/>
      <c r="N38" s="461"/>
      <c r="O38" s="161" t="s">
        <v>76</v>
      </c>
      <c r="P38" s="160" t="s">
        <v>76</v>
      </c>
      <c r="Q38" s="161" t="s">
        <v>76</v>
      </c>
      <c r="R38" s="205" t="s">
        <v>76</v>
      </c>
    </row>
    <row r="39" spans="1:18" x14ac:dyDescent="0.25">
      <c r="K39" s="470" t="s">
        <v>242</v>
      </c>
      <c r="L39" s="471"/>
      <c r="M39" s="471"/>
      <c r="N39" s="472"/>
      <c r="O39" s="47"/>
      <c r="P39" s="48"/>
      <c r="Q39" s="47"/>
      <c r="R39" s="48"/>
    </row>
    <row r="40" spans="1:18" x14ac:dyDescent="0.25">
      <c r="K40" s="473" t="s">
        <v>243</v>
      </c>
      <c r="L40" s="474"/>
      <c r="M40" s="474"/>
      <c r="N40" s="474"/>
      <c r="O40" s="49"/>
      <c r="P40" s="50"/>
      <c r="Q40" s="49"/>
      <c r="R40" s="50"/>
    </row>
    <row r="41" spans="1:18" x14ac:dyDescent="0.25">
      <c r="K41" s="473" t="s">
        <v>244</v>
      </c>
      <c r="L41" s="474"/>
      <c r="M41" s="474"/>
      <c r="N41" s="474"/>
      <c r="O41" s="49"/>
      <c r="P41" s="50"/>
      <c r="Q41" s="49"/>
      <c r="R41" s="50"/>
    </row>
    <row r="42" spans="1:18" x14ac:dyDescent="0.25">
      <c r="K42" s="475" t="s">
        <v>235</v>
      </c>
      <c r="L42" s="476"/>
      <c r="M42" s="476"/>
      <c r="N42" s="477"/>
      <c r="O42" s="49"/>
      <c r="P42" s="54"/>
      <c r="Q42" s="49"/>
      <c r="R42" s="54"/>
    </row>
    <row r="43" spans="1:18" ht="15.75" thickBot="1" x14ac:dyDescent="0.3">
      <c r="K43" s="467" t="s">
        <v>175</v>
      </c>
      <c r="L43" s="468"/>
      <c r="M43" s="468"/>
      <c r="N43" s="469"/>
      <c r="O43" s="51">
        <f>O39+O40+O41</f>
        <v>0</v>
      </c>
      <c r="P43" s="235">
        <f>P39+P40+P41</f>
        <v>0</v>
      </c>
      <c r="Q43" s="51">
        <f>Q39+Q40+Q41</f>
        <v>0</v>
      </c>
      <c r="R43" s="235">
        <f>R39+R40+R41</f>
        <v>0</v>
      </c>
    </row>
    <row r="44" spans="1:18" x14ac:dyDescent="0.25">
      <c r="K44" s="212"/>
      <c r="L44" s="212"/>
      <c r="M44" s="212"/>
      <c r="N44" s="212"/>
      <c r="O44" s="165"/>
      <c r="P44" s="83"/>
      <c r="Q44" s="165"/>
      <c r="R44" s="83"/>
    </row>
    <row r="47" spans="1:18" x14ac:dyDescent="0.25">
      <c r="K47" s="12"/>
      <c r="L47" s="458"/>
      <c r="M47" s="458"/>
      <c r="N47" s="458"/>
      <c r="O47" s="458"/>
      <c r="P47" s="12"/>
      <c r="R47" s="12"/>
    </row>
  </sheetData>
  <mergeCells count="47">
    <mergeCell ref="Q7:R7"/>
    <mergeCell ref="Q35:R35"/>
    <mergeCell ref="B5:R5"/>
    <mergeCell ref="B15:E15"/>
    <mergeCell ref="B25:E25"/>
    <mergeCell ref="Q20:R20"/>
    <mergeCell ref="K25:N25"/>
    <mergeCell ref="K26:N26"/>
    <mergeCell ref="K27:N27"/>
    <mergeCell ref="K28:N28"/>
    <mergeCell ref="B29:E29"/>
    <mergeCell ref="H7:I7"/>
    <mergeCell ref="H20:I20"/>
    <mergeCell ref="K14:N14"/>
    <mergeCell ref="K15:N15"/>
    <mergeCell ref="K10:N10"/>
    <mergeCell ref="K43:N43"/>
    <mergeCell ref="F20:G20"/>
    <mergeCell ref="B24:E24"/>
    <mergeCell ref="B26:E26"/>
    <mergeCell ref="B27:E27"/>
    <mergeCell ref="K11:N11"/>
    <mergeCell ref="K12:N12"/>
    <mergeCell ref="K13:N13"/>
    <mergeCell ref="K23:N23"/>
    <mergeCell ref="K24:N24"/>
    <mergeCell ref="B3:E3"/>
    <mergeCell ref="B17:E17"/>
    <mergeCell ref="B10:E10"/>
    <mergeCell ref="B11:E11"/>
    <mergeCell ref="B13:E13"/>
    <mergeCell ref="L47:O47"/>
    <mergeCell ref="F7:G7"/>
    <mergeCell ref="O7:P7"/>
    <mergeCell ref="B23:E23"/>
    <mergeCell ref="B16:E16"/>
    <mergeCell ref="B14:E14"/>
    <mergeCell ref="B12:E12"/>
    <mergeCell ref="B28:E28"/>
    <mergeCell ref="B30:E30"/>
    <mergeCell ref="O35:P35"/>
    <mergeCell ref="K38:N38"/>
    <mergeCell ref="K39:N39"/>
    <mergeCell ref="K40:N40"/>
    <mergeCell ref="K41:N41"/>
    <mergeCell ref="K42:N42"/>
    <mergeCell ref="O20:P20"/>
  </mergeCells>
  <pageMargins left="0.7" right="0.7" top="0.95250000000000001" bottom="0.75" header="0.3" footer="0.3"/>
  <pageSetup paperSize="9" scale="75" fitToHeight="0" orientation="landscape" r:id="rId1"/>
  <headerFooter>
    <oddHeader>&amp;L&amp;G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B1:CX6"/>
  <sheetViews>
    <sheetView workbookViewId="0">
      <selection activeCell="C6" sqref="C6"/>
    </sheetView>
  </sheetViews>
  <sheetFormatPr baseColWidth="10" defaultRowHeight="15" x14ac:dyDescent="0.25"/>
  <cols>
    <col min="3" max="3" width="12" bestFit="1" customWidth="1"/>
  </cols>
  <sheetData>
    <row r="1" spans="2:102" ht="15.75" thickBot="1" x14ac:dyDescent="0.3"/>
    <row r="2" spans="2:102" ht="33" customHeight="1" x14ac:dyDescent="0.25">
      <c r="B2" s="60" t="s">
        <v>150</v>
      </c>
      <c r="C2" s="61">
        <v>1</v>
      </c>
      <c r="D2" s="61">
        <v>2</v>
      </c>
      <c r="E2" s="61">
        <v>3</v>
      </c>
      <c r="F2" s="61">
        <v>4</v>
      </c>
      <c r="G2" s="61">
        <v>5</v>
      </c>
      <c r="H2" s="61">
        <v>6</v>
      </c>
      <c r="I2" s="61">
        <v>7</v>
      </c>
      <c r="J2" s="61">
        <v>8</v>
      </c>
      <c r="K2" s="61">
        <v>9</v>
      </c>
      <c r="L2" s="61">
        <v>10</v>
      </c>
      <c r="M2" s="61">
        <v>11</v>
      </c>
      <c r="N2" s="61">
        <v>12</v>
      </c>
      <c r="O2" s="61">
        <v>13</v>
      </c>
      <c r="P2" s="61">
        <v>14</v>
      </c>
      <c r="Q2" s="61">
        <v>15</v>
      </c>
      <c r="R2" s="61">
        <v>16</v>
      </c>
      <c r="S2" s="61">
        <v>17</v>
      </c>
      <c r="T2" s="61">
        <v>18</v>
      </c>
      <c r="U2" s="61">
        <v>19</v>
      </c>
      <c r="V2" s="61">
        <v>20</v>
      </c>
      <c r="W2" s="61">
        <v>21</v>
      </c>
      <c r="X2" s="61">
        <v>22</v>
      </c>
      <c r="Y2" s="61">
        <v>23</v>
      </c>
      <c r="Z2" s="61">
        <v>24</v>
      </c>
      <c r="AA2" s="61">
        <v>25</v>
      </c>
      <c r="AB2" s="61">
        <v>26</v>
      </c>
      <c r="AC2" s="61">
        <v>27</v>
      </c>
      <c r="AD2" s="61">
        <v>28</v>
      </c>
      <c r="AE2" s="61">
        <v>29</v>
      </c>
      <c r="AF2" s="61">
        <v>30</v>
      </c>
      <c r="AG2" s="61">
        <v>31</v>
      </c>
      <c r="AH2" s="61">
        <v>32</v>
      </c>
      <c r="AI2" s="61">
        <v>33</v>
      </c>
      <c r="AJ2" s="61">
        <v>34</v>
      </c>
      <c r="AK2" s="61">
        <v>35</v>
      </c>
      <c r="AL2" s="61">
        <v>36</v>
      </c>
      <c r="AM2" s="61">
        <v>37</v>
      </c>
      <c r="AN2" s="61">
        <v>38</v>
      </c>
      <c r="AO2" s="61">
        <v>39</v>
      </c>
      <c r="AP2" s="61">
        <v>40</v>
      </c>
      <c r="AQ2" s="61">
        <v>41</v>
      </c>
      <c r="AR2" s="61">
        <v>42</v>
      </c>
      <c r="AS2" s="61">
        <v>43</v>
      </c>
      <c r="AT2" s="61">
        <v>44</v>
      </c>
      <c r="AU2" s="61">
        <v>45</v>
      </c>
      <c r="AV2" s="61">
        <v>46</v>
      </c>
      <c r="AW2" s="61">
        <v>47</v>
      </c>
      <c r="AX2" s="61">
        <v>48</v>
      </c>
      <c r="AY2" s="61">
        <v>49</v>
      </c>
      <c r="AZ2" s="61">
        <v>50</v>
      </c>
      <c r="BA2" s="61">
        <v>51</v>
      </c>
      <c r="BB2" s="61">
        <v>52</v>
      </c>
      <c r="BC2" s="61">
        <v>53</v>
      </c>
      <c r="BD2" s="61">
        <v>54</v>
      </c>
      <c r="BE2" s="61">
        <v>55</v>
      </c>
      <c r="BF2" s="61">
        <v>56</v>
      </c>
      <c r="BG2" s="61">
        <v>57</v>
      </c>
      <c r="BH2" s="61">
        <v>58</v>
      </c>
      <c r="BI2" s="61">
        <v>59</v>
      </c>
      <c r="BJ2" s="61">
        <v>60</v>
      </c>
      <c r="BK2" s="61">
        <v>61</v>
      </c>
      <c r="BL2" s="61">
        <v>62</v>
      </c>
      <c r="BM2" s="61">
        <v>63</v>
      </c>
      <c r="BN2" s="61">
        <v>64</v>
      </c>
      <c r="BO2" s="61">
        <v>65</v>
      </c>
      <c r="BP2" s="61">
        <v>66</v>
      </c>
      <c r="BQ2" s="61">
        <v>67</v>
      </c>
      <c r="BR2" s="61">
        <v>68</v>
      </c>
      <c r="BS2" s="61">
        <v>69</v>
      </c>
      <c r="BT2" s="61">
        <v>70</v>
      </c>
      <c r="BU2" s="61">
        <v>71</v>
      </c>
      <c r="BV2" s="61">
        <v>72</v>
      </c>
      <c r="BW2" s="61">
        <v>73</v>
      </c>
      <c r="BX2" s="61">
        <v>74</v>
      </c>
      <c r="BY2" s="61">
        <v>75</v>
      </c>
      <c r="BZ2" s="61">
        <v>76</v>
      </c>
      <c r="CA2" s="61">
        <v>77</v>
      </c>
      <c r="CB2" s="61">
        <v>78</v>
      </c>
      <c r="CC2" s="61">
        <v>79</v>
      </c>
      <c r="CD2" s="61">
        <v>80</v>
      </c>
      <c r="CE2" s="61">
        <v>81</v>
      </c>
      <c r="CF2" s="61">
        <v>82</v>
      </c>
      <c r="CG2" s="61">
        <v>83</v>
      </c>
      <c r="CH2" s="61">
        <v>84</v>
      </c>
      <c r="CI2" s="61">
        <v>85</v>
      </c>
      <c r="CJ2" s="61">
        <v>86</v>
      </c>
      <c r="CK2" s="61">
        <v>87</v>
      </c>
      <c r="CL2" s="61">
        <v>88</v>
      </c>
      <c r="CM2" s="61">
        <v>89</v>
      </c>
      <c r="CN2" s="61">
        <v>90</v>
      </c>
      <c r="CO2" s="61">
        <v>91</v>
      </c>
      <c r="CP2" s="61">
        <v>92</v>
      </c>
      <c r="CQ2" s="61">
        <v>93</v>
      </c>
      <c r="CR2" s="61">
        <v>94</v>
      </c>
      <c r="CS2" s="61">
        <v>95</v>
      </c>
      <c r="CT2" s="61">
        <v>96</v>
      </c>
      <c r="CU2" s="61">
        <v>97</v>
      </c>
      <c r="CV2" s="61">
        <v>98</v>
      </c>
      <c r="CW2" s="61">
        <v>99</v>
      </c>
      <c r="CX2" s="61">
        <v>100</v>
      </c>
    </row>
    <row r="3" spans="2:102" x14ac:dyDescent="0.25">
      <c r="B3" s="62" t="s">
        <v>155</v>
      </c>
      <c r="C3" s="63">
        <f>SUMPRODUCT(1*('4. Offre de transport_1'!C25:C121&lt;&gt;"")*('4. Offre de transport_1'!C25:C121&lt;&gt;"…"))</f>
        <v>0</v>
      </c>
      <c r="D3" s="63">
        <f>SUMPRODUCT(1*('4. Offre de transport_1'!D25:D121&lt;&gt;"")*('4. Offre de transport_1'!D25:D121&lt;&gt;"…"))</f>
        <v>0</v>
      </c>
      <c r="E3" s="63">
        <f>SUMPRODUCT(1*('4. Offre de transport_1'!E25:E121&lt;&gt;"")*('4. Offre de transport_1'!E25:E121&lt;&gt;"…"))</f>
        <v>0</v>
      </c>
      <c r="F3" s="63">
        <f>SUMPRODUCT(1*('4. Offre de transport_1'!F25:F121&lt;&gt;"")*('4. Offre de transport_1'!F25:F121&lt;&gt;"…"))</f>
        <v>0</v>
      </c>
      <c r="G3" s="63">
        <f>SUMPRODUCT(1*('4. Offre de transport_1'!G25:G121&lt;&gt;"")*('4. Offre de transport_1'!G25:G121&lt;&gt;"…"))</f>
        <v>0</v>
      </c>
      <c r="H3" s="63">
        <f>SUMPRODUCT(1*('4. Offre de transport_1'!H25:H121&lt;&gt;"")*('4. Offre de transport_1'!H25:H121&lt;&gt;"…"))</f>
        <v>0</v>
      </c>
      <c r="I3" s="63">
        <f>SUMPRODUCT(1*('4. Offre de transport_1'!I25:I121&lt;&gt;"")*('4. Offre de transport_1'!I25:I121&lt;&gt;"…"))</f>
        <v>0</v>
      </c>
      <c r="J3" s="63">
        <f>SUMPRODUCT(1*('4. Offre de transport_1'!J25:J121&lt;&gt;"")*('4. Offre de transport_1'!J25:J121&lt;&gt;"…"))</f>
        <v>0</v>
      </c>
      <c r="K3" s="63">
        <f>SUMPRODUCT(1*('4. Offre de transport_1'!K25:K121&lt;&gt;"")*('4. Offre de transport_1'!K25:K121&lt;&gt;"…"))</f>
        <v>0</v>
      </c>
      <c r="L3" s="63">
        <f>SUMPRODUCT(1*('4. Offre de transport_1'!L25:L121&lt;&gt;"")*('4. Offre de transport_1'!L25:L121&lt;&gt;"…"))</f>
        <v>0</v>
      </c>
      <c r="M3" s="63">
        <f>SUMPRODUCT(1*('4. Offre de transport_1'!M25:M121&lt;&gt;"")*('4. Offre de transport_1'!M25:M121&lt;&gt;"…"))</f>
        <v>0</v>
      </c>
      <c r="N3" s="63">
        <f>SUMPRODUCT(1*('4. Offre de transport_1'!N25:N121&lt;&gt;"")*('4. Offre de transport_1'!N25:N121&lt;&gt;"…"))</f>
        <v>0</v>
      </c>
      <c r="O3" s="63">
        <f>SUMPRODUCT(1*('4. Offre de transport_1'!O25:O121&lt;&gt;"")*('4. Offre de transport_1'!O25:O121&lt;&gt;"…"))</f>
        <v>0</v>
      </c>
      <c r="P3" s="63">
        <f>SUMPRODUCT(1*('4. Offre de transport_1'!P25:P121&lt;&gt;"")*('4. Offre de transport_1'!P25:P121&lt;&gt;"…"))</f>
        <v>0</v>
      </c>
      <c r="Q3" s="63">
        <f>SUMPRODUCT(1*('4. Offre de transport_1'!Q25:Q121&lt;&gt;"")*('4. Offre de transport_1'!Q25:Q121&lt;&gt;"…"))</f>
        <v>0</v>
      </c>
      <c r="R3" s="63">
        <f>SUMPRODUCT(1*('4. Offre de transport_1'!R25:R121&lt;&gt;"")*('4. Offre de transport_1'!R25:R121&lt;&gt;"…"))</f>
        <v>0</v>
      </c>
      <c r="S3" s="63">
        <f>SUMPRODUCT(1*('4. Offre de transport_1'!S25:S121&lt;&gt;"")*('4. Offre de transport_1'!S25:S121&lt;&gt;"…"))</f>
        <v>0</v>
      </c>
      <c r="T3" s="63">
        <f>SUMPRODUCT(1*('4. Offre de transport_1'!T25:T121&lt;&gt;"")*('4. Offre de transport_1'!T25:T121&lt;&gt;"…"))</f>
        <v>0</v>
      </c>
      <c r="U3" s="63">
        <f>SUMPRODUCT(1*('4. Offre de transport_1'!U25:U121&lt;&gt;"")*('4. Offre de transport_1'!U25:U121&lt;&gt;"…"))</f>
        <v>0</v>
      </c>
      <c r="V3" s="63">
        <f>SUMPRODUCT(1*('4. Offre de transport_1'!V25:V121&lt;&gt;"")*('4. Offre de transport_1'!V25:V121&lt;&gt;"…"))</f>
        <v>0</v>
      </c>
      <c r="W3" s="63">
        <f>SUMPRODUCT(1*('4. Offre de transport_1'!W25:W121&lt;&gt;"")*('4. Offre de transport_1'!W25:W121&lt;&gt;"…"))</f>
        <v>0</v>
      </c>
      <c r="X3" s="63">
        <f>SUMPRODUCT(1*('4. Offre de transport_1'!X25:X121&lt;&gt;"")*('4. Offre de transport_1'!X25:X121&lt;&gt;"…"))</f>
        <v>0</v>
      </c>
      <c r="Y3" s="63">
        <f>SUMPRODUCT(1*('4. Offre de transport_1'!Y25:Y121&lt;&gt;"")*('4. Offre de transport_1'!Y25:Y121&lt;&gt;"…"))</f>
        <v>0</v>
      </c>
      <c r="Z3" s="63">
        <f>SUMPRODUCT(1*('4. Offre de transport_1'!Z25:Z121&lt;&gt;"")*('4. Offre de transport_1'!Z25:Z121&lt;&gt;"…"))</f>
        <v>0</v>
      </c>
      <c r="AA3" s="63">
        <f>SUMPRODUCT(1*('4. Offre de transport_1'!AA25:AA121&lt;&gt;"")*('4. Offre de transport_1'!AA25:AA121&lt;&gt;"…"))</f>
        <v>0</v>
      </c>
      <c r="AB3" s="63">
        <f>SUMPRODUCT(1*('4. Offre de transport_1'!AB25:AB121&lt;&gt;"")*('4. Offre de transport_1'!AB25:AB121&lt;&gt;"…"))</f>
        <v>0</v>
      </c>
      <c r="AC3" s="63">
        <f>SUMPRODUCT(1*('4. Offre de transport_1'!AC25:AC121&lt;&gt;"")*('4. Offre de transport_1'!AC25:AC121&lt;&gt;"…"))</f>
        <v>0</v>
      </c>
      <c r="AD3" s="63">
        <f>SUMPRODUCT(1*('4. Offre de transport_1'!AD25:AD121&lt;&gt;"")*('4. Offre de transport_1'!AD25:AD121&lt;&gt;"…"))</f>
        <v>0</v>
      </c>
      <c r="AE3" s="63">
        <f>SUMPRODUCT(1*('4. Offre de transport_1'!AE25:AE121&lt;&gt;"")*('4. Offre de transport_1'!AE25:AE121&lt;&gt;"…"))</f>
        <v>0</v>
      </c>
      <c r="AF3" s="63">
        <f>SUMPRODUCT(1*('4. Offre de transport_1'!AF25:AF121&lt;&gt;"")*('4. Offre de transport_1'!AF25:AF121&lt;&gt;"…"))</f>
        <v>0</v>
      </c>
      <c r="AG3" s="63">
        <f>SUMPRODUCT(1*('4. Offre de transport_1'!AG25:AG121&lt;&gt;"")*('4. Offre de transport_1'!AG25:AG121&lt;&gt;"…"))</f>
        <v>0</v>
      </c>
      <c r="AH3" s="63">
        <f>SUMPRODUCT(1*('4. Offre de transport_1'!AH25:AH121&lt;&gt;"")*('4. Offre de transport_1'!AH25:AH121&lt;&gt;"…"))</f>
        <v>0</v>
      </c>
      <c r="AI3" s="63">
        <f>SUMPRODUCT(1*('4. Offre de transport_1'!AI25:AI121&lt;&gt;"")*('4. Offre de transport_1'!AI25:AI121&lt;&gt;"…"))</f>
        <v>0</v>
      </c>
      <c r="AJ3" s="63">
        <f>SUMPRODUCT(1*('4. Offre de transport_1'!AJ25:AJ121&lt;&gt;"")*('4. Offre de transport_1'!AJ25:AJ121&lt;&gt;"…"))</f>
        <v>0</v>
      </c>
      <c r="AK3" s="63">
        <f>SUMPRODUCT(1*('4. Offre de transport_1'!AK25:AK121&lt;&gt;"")*('4. Offre de transport_1'!AK25:AK121&lt;&gt;"…"))</f>
        <v>0</v>
      </c>
      <c r="AL3" s="63">
        <f>SUMPRODUCT(1*('4. Offre de transport_1'!AL25:AL121&lt;&gt;"")*('4. Offre de transport_1'!AL25:AL121&lt;&gt;"…"))</f>
        <v>0</v>
      </c>
      <c r="AM3" s="63">
        <f>SUMPRODUCT(1*('4. Offre de transport_1'!AM25:AM121&lt;&gt;"")*('4. Offre de transport_1'!AM25:AM121&lt;&gt;"…"))</f>
        <v>0</v>
      </c>
      <c r="AN3" s="63">
        <f>SUMPRODUCT(1*('4. Offre de transport_1'!AN25:AN121&lt;&gt;"")*('4. Offre de transport_1'!AN25:AN121&lt;&gt;"…"))</f>
        <v>0</v>
      </c>
      <c r="AO3" s="63">
        <f>SUMPRODUCT(1*('4. Offre de transport_1'!AO25:AO121&lt;&gt;"")*('4. Offre de transport_1'!AO25:AO121&lt;&gt;"…"))</f>
        <v>0</v>
      </c>
      <c r="AP3" s="63">
        <f>SUMPRODUCT(1*('4. Offre de transport_1'!AP25:AP121&lt;&gt;"")*('4. Offre de transport_1'!AP25:AP121&lt;&gt;"…"))</f>
        <v>0</v>
      </c>
      <c r="AQ3" s="63">
        <f>SUMPRODUCT(1*('4. Offre de transport_1'!AQ25:AQ121&lt;&gt;"")*('4. Offre de transport_1'!AQ25:AQ121&lt;&gt;"…"))</f>
        <v>0</v>
      </c>
      <c r="AR3" s="63">
        <f>SUMPRODUCT(1*('4. Offre de transport_1'!AR25:AR121&lt;&gt;"")*('4. Offre de transport_1'!AR25:AR121&lt;&gt;"…"))</f>
        <v>0</v>
      </c>
      <c r="AS3" s="63">
        <f>SUMPRODUCT(1*('4. Offre de transport_1'!AS25:AS121&lt;&gt;"")*('4. Offre de transport_1'!AS25:AS121&lt;&gt;"…"))</f>
        <v>0</v>
      </c>
      <c r="AT3" s="63">
        <f>SUMPRODUCT(1*('4. Offre de transport_1'!AT25:AT121&lt;&gt;"")*('4. Offre de transport_1'!AT25:AT121&lt;&gt;"…"))</f>
        <v>0</v>
      </c>
      <c r="AU3" s="63">
        <f>SUMPRODUCT(1*('4. Offre de transport_1'!AU25:AU121&lt;&gt;"")*('4. Offre de transport_1'!AU25:AU121&lt;&gt;"…"))</f>
        <v>0</v>
      </c>
      <c r="AV3" s="63">
        <f>SUMPRODUCT(1*('4. Offre de transport_1'!AV25:AV121&lt;&gt;"")*('4. Offre de transport_1'!AV25:AV121&lt;&gt;"…"))</f>
        <v>0</v>
      </c>
      <c r="AW3" s="63">
        <f>SUMPRODUCT(1*('4. Offre de transport_1'!AW25:AW121&lt;&gt;"")*('4. Offre de transport_1'!AW25:AW121&lt;&gt;"…"))</f>
        <v>0</v>
      </c>
      <c r="AX3" s="63">
        <f>SUMPRODUCT(1*('4. Offre de transport_1'!AX25:AX121&lt;&gt;"")*('4. Offre de transport_1'!AX25:AX121&lt;&gt;"…"))</f>
        <v>0</v>
      </c>
      <c r="AY3" s="63">
        <f>SUMPRODUCT(1*('4. Offre de transport_1'!AY25:AY121&lt;&gt;"")*('4. Offre de transport_1'!AY25:AY121&lt;&gt;"…"))</f>
        <v>0</v>
      </c>
      <c r="AZ3" s="63">
        <f>SUMPRODUCT(1*('4. Offre de transport_1'!AZ25:AZ121&lt;&gt;"")*('4. Offre de transport_1'!AZ25:AZ121&lt;&gt;"…"))</f>
        <v>0</v>
      </c>
      <c r="BA3" s="63">
        <f>SUMPRODUCT(1*('4. Offre de transport_1'!BA25:BA121&lt;&gt;"")*('4. Offre de transport_1'!BA25:BA121&lt;&gt;"…"))</f>
        <v>0</v>
      </c>
      <c r="BB3" s="63">
        <f>SUMPRODUCT(1*('4. Offre de transport_1'!BB25:BB121&lt;&gt;"")*('4. Offre de transport_1'!BB25:BB121&lt;&gt;"…"))</f>
        <v>0</v>
      </c>
      <c r="BC3" s="63">
        <f>SUMPRODUCT(1*('4. Offre de transport_1'!BC25:BC121&lt;&gt;"")*('4. Offre de transport_1'!BC25:BC121&lt;&gt;"…"))</f>
        <v>0</v>
      </c>
      <c r="BD3" s="63">
        <f>SUMPRODUCT(1*('4. Offre de transport_1'!BD25:BD121&lt;&gt;"")*('4. Offre de transport_1'!BD25:BD121&lt;&gt;"…"))</f>
        <v>0</v>
      </c>
      <c r="BE3" s="63">
        <f>SUMPRODUCT(1*('4. Offre de transport_1'!BE25:BE121&lt;&gt;"")*('4. Offre de transport_1'!BE25:BE121&lt;&gt;"…"))</f>
        <v>0</v>
      </c>
      <c r="BF3" s="63">
        <f>SUMPRODUCT(1*('4. Offre de transport_1'!BF25:BF121&lt;&gt;"")*('4. Offre de transport_1'!BF25:BF121&lt;&gt;"…"))</f>
        <v>0</v>
      </c>
      <c r="BG3" s="63">
        <f>SUMPRODUCT(1*('4. Offre de transport_1'!BG25:BG121&lt;&gt;"")*('4. Offre de transport_1'!BG25:BG121&lt;&gt;"…"))</f>
        <v>0</v>
      </c>
      <c r="BH3" s="63">
        <f>SUMPRODUCT(1*('4. Offre de transport_1'!BH25:BH121&lt;&gt;"")*('4. Offre de transport_1'!BH25:BH121&lt;&gt;"…"))</f>
        <v>0</v>
      </c>
      <c r="BI3" s="63">
        <f>SUMPRODUCT(1*('4. Offre de transport_1'!BI25:BI121&lt;&gt;"")*('4. Offre de transport_1'!BI25:BI121&lt;&gt;"…"))</f>
        <v>0</v>
      </c>
      <c r="BJ3" s="63">
        <f>SUMPRODUCT(1*('4. Offre de transport_1'!BJ25:BJ121&lt;&gt;"")*('4. Offre de transport_1'!BJ25:BJ121&lt;&gt;"…"))</f>
        <v>0</v>
      </c>
      <c r="BK3" s="63">
        <f>SUMPRODUCT(1*('4. Offre de transport_1'!BK25:BK121&lt;&gt;"")*('4. Offre de transport_1'!BK25:BK121&lt;&gt;"…"))</f>
        <v>0</v>
      </c>
      <c r="BL3" s="63">
        <f>SUMPRODUCT(1*('4. Offre de transport_1'!BL25:BL121&lt;&gt;"")*('4. Offre de transport_1'!BL25:BL121&lt;&gt;"…"))</f>
        <v>0</v>
      </c>
      <c r="BM3" s="63">
        <f>SUMPRODUCT(1*('4. Offre de transport_1'!BM25:BM121&lt;&gt;"")*('4. Offre de transport_1'!BM25:BM121&lt;&gt;"…"))</f>
        <v>0</v>
      </c>
      <c r="BN3" s="63">
        <f>SUMPRODUCT(1*('4. Offre de transport_1'!BN25:BN121&lt;&gt;"")*('4. Offre de transport_1'!BN25:BN121&lt;&gt;"…"))</f>
        <v>0</v>
      </c>
      <c r="BO3" s="63">
        <f>SUMPRODUCT(1*('4. Offre de transport_1'!BO25:BO121&lt;&gt;"")*('4. Offre de transport_1'!BO25:BO121&lt;&gt;"…"))</f>
        <v>0</v>
      </c>
      <c r="BP3" s="63">
        <f>SUMPRODUCT(1*('4. Offre de transport_1'!BP25:BP121&lt;&gt;"")*('4. Offre de transport_1'!BP25:BP121&lt;&gt;"…"))</f>
        <v>0</v>
      </c>
      <c r="BQ3" s="63">
        <f>SUMPRODUCT(1*('4. Offre de transport_1'!BQ25:BQ121&lt;&gt;"")*('4. Offre de transport_1'!BQ25:BQ121&lt;&gt;"…"))</f>
        <v>0</v>
      </c>
      <c r="BR3" s="63">
        <f>SUMPRODUCT(1*('4. Offre de transport_1'!BR25:BR121&lt;&gt;"")*('4. Offre de transport_1'!BR25:BR121&lt;&gt;"…"))</f>
        <v>0</v>
      </c>
      <c r="BS3" s="63">
        <f>SUMPRODUCT(1*('4. Offre de transport_1'!BS25:BS121&lt;&gt;"")*('4. Offre de transport_1'!BS25:BS121&lt;&gt;"…"))</f>
        <v>0</v>
      </c>
      <c r="BT3" s="63">
        <f>SUMPRODUCT(1*('4. Offre de transport_1'!BT25:BT121&lt;&gt;"")*('4. Offre de transport_1'!BT25:BT121&lt;&gt;"…"))</f>
        <v>0</v>
      </c>
      <c r="BU3" s="63">
        <f>SUMPRODUCT(1*('4. Offre de transport_1'!BU25:BU121&lt;&gt;"")*('4. Offre de transport_1'!BU25:BU121&lt;&gt;"…"))</f>
        <v>0</v>
      </c>
      <c r="BV3" s="63">
        <f>SUMPRODUCT(1*('4. Offre de transport_1'!BV25:BV121&lt;&gt;"")*('4. Offre de transport_1'!BV25:BV121&lt;&gt;"…"))</f>
        <v>0</v>
      </c>
      <c r="BW3" s="63">
        <f>SUMPRODUCT(1*('4. Offre de transport_1'!BW25:BW121&lt;&gt;"")*('4. Offre de transport_1'!BW25:BW121&lt;&gt;"…"))</f>
        <v>0</v>
      </c>
      <c r="BX3" s="63">
        <f>SUMPRODUCT(1*('4. Offre de transport_1'!BX25:BX121&lt;&gt;"")*('4. Offre de transport_1'!BX25:BX121&lt;&gt;"…"))</f>
        <v>0</v>
      </c>
      <c r="BY3" s="63">
        <f>SUMPRODUCT(1*('4. Offre de transport_1'!BY25:BY121&lt;&gt;"")*('4. Offre de transport_1'!BY25:BY121&lt;&gt;"…"))</f>
        <v>0</v>
      </c>
      <c r="BZ3" s="63">
        <f>SUMPRODUCT(1*('4. Offre de transport_1'!BZ25:BZ121&lt;&gt;"")*('4. Offre de transport_1'!BZ25:BZ121&lt;&gt;"…"))</f>
        <v>0</v>
      </c>
      <c r="CA3" s="63">
        <f>SUMPRODUCT(1*('4. Offre de transport_1'!CA25:CA121&lt;&gt;"")*('4. Offre de transport_1'!CA25:CA121&lt;&gt;"…"))</f>
        <v>0</v>
      </c>
      <c r="CB3" s="63">
        <f>SUMPRODUCT(1*('4. Offre de transport_1'!CB25:CB121&lt;&gt;"")*('4. Offre de transport_1'!CB25:CB121&lt;&gt;"…"))</f>
        <v>0</v>
      </c>
      <c r="CC3" s="63">
        <f>SUMPRODUCT(1*('4. Offre de transport_1'!CC25:CC121&lt;&gt;"")*('4. Offre de transport_1'!CC25:CC121&lt;&gt;"…"))</f>
        <v>0</v>
      </c>
      <c r="CD3" s="63">
        <f>SUMPRODUCT(1*('4. Offre de transport_1'!CD25:CD121&lt;&gt;"")*('4. Offre de transport_1'!CD25:CD121&lt;&gt;"…"))</f>
        <v>0</v>
      </c>
      <c r="CE3" s="63">
        <f>SUMPRODUCT(1*('4. Offre de transport_1'!CE25:CE121&lt;&gt;"")*('4. Offre de transport_1'!CE25:CE121&lt;&gt;"…"))</f>
        <v>0</v>
      </c>
      <c r="CF3" s="63">
        <f>SUMPRODUCT(1*('4. Offre de transport_1'!CF25:CF121&lt;&gt;"")*('4. Offre de transport_1'!CF25:CF121&lt;&gt;"…"))</f>
        <v>0</v>
      </c>
      <c r="CG3" s="63">
        <f>SUMPRODUCT(1*('4. Offre de transport_1'!CG25:CG121&lt;&gt;"")*('4. Offre de transport_1'!CG25:CG121&lt;&gt;"…"))</f>
        <v>0</v>
      </c>
      <c r="CH3" s="63">
        <f>SUMPRODUCT(1*('4. Offre de transport_1'!CH25:CH121&lt;&gt;"")*('4. Offre de transport_1'!CH25:CH121&lt;&gt;"…"))</f>
        <v>0</v>
      </c>
      <c r="CI3" s="63">
        <f>SUMPRODUCT(1*('4. Offre de transport_1'!CI25:CI121&lt;&gt;"")*('4. Offre de transport_1'!CI25:CI121&lt;&gt;"…"))</f>
        <v>0</v>
      </c>
      <c r="CJ3" s="63">
        <f>SUMPRODUCT(1*('4. Offre de transport_1'!CJ25:CJ121&lt;&gt;"")*('4. Offre de transport_1'!CJ25:CJ121&lt;&gt;"…"))</f>
        <v>0</v>
      </c>
      <c r="CK3" s="63">
        <f>SUMPRODUCT(1*('4. Offre de transport_1'!CK25:CK121&lt;&gt;"")*('4. Offre de transport_1'!CK25:CK121&lt;&gt;"…"))</f>
        <v>0</v>
      </c>
      <c r="CL3" s="63">
        <f>SUMPRODUCT(1*('4. Offre de transport_1'!CL25:CL121&lt;&gt;"")*('4. Offre de transport_1'!CL25:CL121&lt;&gt;"…"))</f>
        <v>0</v>
      </c>
      <c r="CM3" s="63">
        <f>SUMPRODUCT(1*('4. Offre de transport_1'!CM25:CM121&lt;&gt;"")*('4. Offre de transport_1'!CM25:CM121&lt;&gt;"…"))</f>
        <v>0</v>
      </c>
      <c r="CN3" s="63">
        <f>SUMPRODUCT(1*('4. Offre de transport_1'!CN25:CN121&lt;&gt;"")*('4. Offre de transport_1'!CN25:CN121&lt;&gt;"…"))</f>
        <v>0</v>
      </c>
      <c r="CO3" s="63">
        <f>SUMPRODUCT(1*('4. Offre de transport_1'!CO25:CO121&lt;&gt;"")*('4. Offre de transport_1'!CO25:CO121&lt;&gt;"…"))</f>
        <v>0</v>
      </c>
      <c r="CP3" s="63">
        <f>SUMPRODUCT(1*('4. Offre de transport_1'!CP25:CP121&lt;&gt;"")*('4. Offre de transport_1'!CP25:CP121&lt;&gt;"…"))</f>
        <v>0</v>
      </c>
      <c r="CQ3" s="63">
        <f>SUMPRODUCT(1*('4. Offre de transport_1'!CQ25:CQ121&lt;&gt;"")*('4. Offre de transport_1'!CQ25:CQ121&lt;&gt;"…"))</f>
        <v>0</v>
      </c>
      <c r="CR3" s="63">
        <f>SUMPRODUCT(1*('4. Offre de transport_1'!CR25:CR121&lt;&gt;"")*('4. Offre de transport_1'!CR25:CR121&lt;&gt;"…"))</f>
        <v>0</v>
      </c>
      <c r="CS3" s="63">
        <f>SUMPRODUCT(1*('4. Offre de transport_1'!CS25:CS121&lt;&gt;"")*('4. Offre de transport_1'!CS25:CS121&lt;&gt;"…"))</f>
        <v>0</v>
      </c>
      <c r="CT3" s="63">
        <f>SUMPRODUCT(1*('4. Offre de transport_1'!CT25:CT121&lt;&gt;"")*('4. Offre de transport_1'!CT25:CT121&lt;&gt;"…"))</f>
        <v>0</v>
      </c>
      <c r="CU3" s="63">
        <f>SUMPRODUCT(1*('4. Offre de transport_1'!CU25:CU121&lt;&gt;"")*('4. Offre de transport_1'!CU25:CU121&lt;&gt;"…"))</f>
        <v>0</v>
      </c>
      <c r="CV3" s="63">
        <f>SUMPRODUCT(1*('4. Offre de transport_1'!CV25:CV121&lt;&gt;"")*('4. Offre de transport_1'!CV25:CV121&lt;&gt;"…"))</f>
        <v>0</v>
      </c>
      <c r="CW3" s="63">
        <f>SUMPRODUCT(1*('4. Offre de transport_1'!CW25:CW121&lt;&gt;"")*('4. Offre de transport_1'!CW25:CW121&lt;&gt;"…"))</f>
        <v>0</v>
      </c>
      <c r="CX3" s="63">
        <f>SUMPRODUCT(1*('4. Offre de transport_1'!CX25:CX121&lt;&gt;"")*('4. Offre de transport_1'!CX25:CX121&lt;&gt;"…"))</f>
        <v>0</v>
      </c>
    </row>
    <row r="4" spans="2:102" x14ac:dyDescent="0.25">
      <c r="B4" t="s">
        <v>156</v>
      </c>
      <c r="C4">
        <f>C3*(C3-1)/2</f>
        <v>0</v>
      </c>
      <c r="D4">
        <f>D3*(D3-1)/2</f>
        <v>0</v>
      </c>
      <c r="E4">
        <f t="shared" ref="E4:BP4" si="0">E3*(E3-1)/2</f>
        <v>0</v>
      </c>
      <c r="F4">
        <f t="shared" si="0"/>
        <v>0</v>
      </c>
      <c r="G4">
        <f t="shared" si="0"/>
        <v>0</v>
      </c>
      <c r="H4">
        <f t="shared" si="0"/>
        <v>0</v>
      </c>
      <c r="I4">
        <f t="shared" si="0"/>
        <v>0</v>
      </c>
      <c r="J4">
        <f t="shared" si="0"/>
        <v>0</v>
      </c>
      <c r="K4">
        <f t="shared" si="0"/>
        <v>0</v>
      </c>
      <c r="L4">
        <f t="shared" si="0"/>
        <v>0</v>
      </c>
      <c r="M4">
        <f t="shared" si="0"/>
        <v>0</v>
      </c>
      <c r="N4">
        <f t="shared" si="0"/>
        <v>0</v>
      </c>
      <c r="O4">
        <f t="shared" si="0"/>
        <v>0</v>
      </c>
      <c r="P4">
        <f t="shared" si="0"/>
        <v>0</v>
      </c>
      <c r="Q4">
        <f t="shared" si="0"/>
        <v>0</v>
      </c>
      <c r="R4">
        <f t="shared" si="0"/>
        <v>0</v>
      </c>
      <c r="S4">
        <f t="shared" si="0"/>
        <v>0</v>
      </c>
      <c r="T4">
        <f t="shared" si="0"/>
        <v>0</v>
      </c>
      <c r="U4">
        <f t="shared" si="0"/>
        <v>0</v>
      </c>
      <c r="V4">
        <f t="shared" si="0"/>
        <v>0</v>
      </c>
      <c r="W4">
        <f t="shared" si="0"/>
        <v>0</v>
      </c>
      <c r="X4">
        <f t="shared" si="0"/>
        <v>0</v>
      </c>
      <c r="Y4">
        <f t="shared" si="0"/>
        <v>0</v>
      </c>
      <c r="Z4">
        <f t="shared" si="0"/>
        <v>0</v>
      </c>
      <c r="AA4">
        <f t="shared" si="0"/>
        <v>0</v>
      </c>
      <c r="AB4">
        <f t="shared" si="0"/>
        <v>0</v>
      </c>
      <c r="AC4">
        <f t="shared" si="0"/>
        <v>0</v>
      </c>
      <c r="AD4">
        <f t="shared" si="0"/>
        <v>0</v>
      </c>
      <c r="AE4">
        <f t="shared" si="0"/>
        <v>0</v>
      </c>
      <c r="AF4">
        <f t="shared" si="0"/>
        <v>0</v>
      </c>
      <c r="AG4">
        <f t="shared" si="0"/>
        <v>0</v>
      </c>
      <c r="AH4">
        <f t="shared" si="0"/>
        <v>0</v>
      </c>
      <c r="AI4">
        <f t="shared" si="0"/>
        <v>0</v>
      </c>
      <c r="AJ4">
        <f t="shared" si="0"/>
        <v>0</v>
      </c>
      <c r="AK4">
        <f t="shared" si="0"/>
        <v>0</v>
      </c>
      <c r="AL4">
        <f t="shared" si="0"/>
        <v>0</v>
      </c>
      <c r="AM4">
        <f t="shared" si="0"/>
        <v>0</v>
      </c>
      <c r="AN4">
        <f t="shared" si="0"/>
        <v>0</v>
      </c>
      <c r="AO4">
        <f t="shared" si="0"/>
        <v>0</v>
      </c>
      <c r="AP4">
        <f t="shared" si="0"/>
        <v>0</v>
      </c>
      <c r="AQ4">
        <f t="shared" si="0"/>
        <v>0</v>
      </c>
      <c r="AR4">
        <f t="shared" si="0"/>
        <v>0</v>
      </c>
      <c r="AS4">
        <f t="shared" si="0"/>
        <v>0</v>
      </c>
      <c r="AT4">
        <f t="shared" si="0"/>
        <v>0</v>
      </c>
      <c r="AU4">
        <f t="shared" si="0"/>
        <v>0</v>
      </c>
      <c r="AV4">
        <f t="shared" si="0"/>
        <v>0</v>
      </c>
      <c r="AW4">
        <f t="shared" si="0"/>
        <v>0</v>
      </c>
      <c r="AX4">
        <f t="shared" si="0"/>
        <v>0</v>
      </c>
      <c r="AY4">
        <f t="shared" si="0"/>
        <v>0</v>
      </c>
      <c r="AZ4">
        <f t="shared" si="0"/>
        <v>0</v>
      </c>
      <c r="BA4">
        <f t="shared" si="0"/>
        <v>0</v>
      </c>
      <c r="BB4">
        <f t="shared" si="0"/>
        <v>0</v>
      </c>
      <c r="BC4">
        <f t="shared" si="0"/>
        <v>0</v>
      </c>
      <c r="BD4">
        <f t="shared" si="0"/>
        <v>0</v>
      </c>
      <c r="BE4">
        <f t="shared" si="0"/>
        <v>0</v>
      </c>
      <c r="BF4">
        <f t="shared" si="0"/>
        <v>0</v>
      </c>
      <c r="BG4">
        <f t="shared" si="0"/>
        <v>0</v>
      </c>
      <c r="BH4">
        <f t="shared" si="0"/>
        <v>0</v>
      </c>
      <c r="BI4">
        <f t="shared" si="0"/>
        <v>0</v>
      </c>
      <c r="BJ4">
        <f t="shared" si="0"/>
        <v>0</v>
      </c>
      <c r="BK4">
        <f t="shared" si="0"/>
        <v>0</v>
      </c>
      <c r="BL4">
        <f t="shared" si="0"/>
        <v>0</v>
      </c>
      <c r="BM4">
        <f t="shared" si="0"/>
        <v>0</v>
      </c>
      <c r="BN4">
        <f t="shared" si="0"/>
        <v>0</v>
      </c>
      <c r="BO4">
        <f t="shared" si="0"/>
        <v>0</v>
      </c>
      <c r="BP4">
        <f t="shared" si="0"/>
        <v>0</v>
      </c>
      <c r="BQ4">
        <f t="shared" ref="BQ4:CX4" si="1">BQ3*(BQ3-1)/2</f>
        <v>0</v>
      </c>
      <c r="BR4">
        <f t="shared" si="1"/>
        <v>0</v>
      </c>
      <c r="BS4">
        <f t="shared" si="1"/>
        <v>0</v>
      </c>
      <c r="BT4">
        <f t="shared" si="1"/>
        <v>0</v>
      </c>
      <c r="BU4">
        <f t="shared" si="1"/>
        <v>0</v>
      </c>
      <c r="BV4">
        <f t="shared" si="1"/>
        <v>0</v>
      </c>
      <c r="BW4">
        <f t="shared" si="1"/>
        <v>0</v>
      </c>
      <c r="BX4">
        <f t="shared" si="1"/>
        <v>0</v>
      </c>
      <c r="BY4">
        <f t="shared" si="1"/>
        <v>0</v>
      </c>
      <c r="BZ4">
        <f t="shared" si="1"/>
        <v>0</v>
      </c>
      <c r="CA4">
        <f t="shared" si="1"/>
        <v>0</v>
      </c>
      <c r="CB4">
        <f t="shared" si="1"/>
        <v>0</v>
      </c>
      <c r="CC4">
        <f t="shared" si="1"/>
        <v>0</v>
      </c>
      <c r="CD4">
        <f t="shared" si="1"/>
        <v>0</v>
      </c>
      <c r="CE4">
        <f t="shared" si="1"/>
        <v>0</v>
      </c>
      <c r="CF4">
        <f t="shared" si="1"/>
        <v>0</v>
      </c>
      <c r="CG4">
        <f t="shared" si="1"/>
        <v>0</v>
      </c>
      <c r="CH4">
        <f t="shared" si="1"/>
        <v>0</v>
      </c>
      <c r="CI4">
        <f t="shared" si="1"/>
        <v>0</v>
      </c>
      <c r="CJ4">
        <f t="shared" si="1"/>
        <v>0</v>
      </c>
      <c r="CK4">
        <f t="shared" si="1"/>
        <v>0</v>
      </c>
      <c r="CL4">
        <f t="shared" si="1"/>
        <v>0</v>
      </c>
      <c r="CM4">
        <f t="shared" si="1"/>
        <v>0</v>
      </c>
      <c r="CN4">
        <f t="shared" si="1"/>
        <v>0</v>
      </c>
      <c r="CO4">
        <f t="shared" si="1"/>
        <v>0</v>
      </c>
      <c r="CP4">
        <f t="shared" si="1"/>
        <v>0</v>
      </c>
      <c r="CQ4">
        <f t="shared" si="1"/>
        <v>0</v>
      </c>
      <c r="CR4">
        <f t="shared" si="1"/>
        <v>0</v>
      </c>
      <c r="CS4">
        <f t="shared" si="1"/>
        <v>0</v>
      </c>
      <c r="CT4">
        <f t="shared" si="1"/>
        <v>0</v>
      </c>
      <c r="CU4">
        <f t="shared" si="1"/>
        <v>0</v>
      </c>
      <c r="CV4">
        <f t="shared" si="1"/>
        <v>0</v>
      </c>
      <c r="CW4">
        <f t="shared" si="1"/>
        <v>0</v>
      </c>
      <c r="CX4">
        <f t="shared" si="1"/>
        <v>0</v>
      </c>
    </row>
    <row r="5" spans="2:102" x14ac:dyDescent="0.25">
      <c r="B5" t="s">
        <v>157</v>
      </c>
      <c r="C5">
        <v>1</v>
      </c>
      <c r="D5">
        <f t="shared" ref="D5:AI5" si="2">C5+C4</f>
        <v>1</v>
      </c>
      <c r="E5">
        <f t="shared" si="2"/>
        <v>1</v>
      </c>
      <c r="F5">
        <f t="shared" si="2"/>
        <v>1</v>
      </c>
      <c r="G5">
        <f t="shared" si="2"/>
        <v>1</v>
      </c>
      <c r="H5">
        <f t="shared" si="2"/>
        <v>1</v>
      </c>
      <c r="I5">
        <f t="shared" si="2"/>
        <v>1</v>
      </c>
      <c r="J5">
        <f t="shared" si="2"/>
        <v>1</v>
      </c>
      <c r="K5">
        <f t="shared" si="2"/>
        <v>1</v>
      </c>
      <c r="L5">
        <f t="shared" si="2"/>
        <v>1</v>
      </c>
      <c r="M5">
        <f t="shared" si="2"/>
        <v>1</v>
      </c>
      <c r="N5">
        <f t="shared" si="2"/>
        <v>1</v>
      </c>
      <c r="O5">
        <f t="shared" si="2"/>
        <v>1</v>
      </c>
      <c r="P5">
        <f t="shared" si="2"/>
        <v>1</v>
      </c>
      <c r="Q5">
        <f t="shared" si="2"/>
        <v>1</v>
      </c>
      <c r="R5">
        <f t="shared" si="2"/>
        <v>1</v>
      </c>
      <c r="S5">
        <f t="shared" si="2"/>
        <v>1</v>
      </c>
      <c r="T5">
        <f t="shared" si="2"/>
        <v>1</v>
      </c>
      <c r="U5">
        <f t="shared" si="2"/>
        <v>1</v>
      </c>
      <c r="V5">
        <f t="shared" si="2"/>
        <v>1</v>
      </c>
      <c r="W5">
        <f t="shared" si="2"/>
        <v>1</v>
      </c>
      <c r="X5">
        <f t="shared" si="2"/>
        <v>1</v>
      </c>
      <c r="Y5">
        <f t="shared" si="2"/>
        <v>1</v>
      </c>
      <c r="Z5">
        <f t="shared" si="2"/>
        <v>1</v>
      </c>
      <c r="AA5">
        <f t="shared" si="2"/>
        <v>1</v>
      </c>
      <c r="AB5">
        <f t="shared" si="2"/>
        <v>1</v>
      </c>
      <c r="AC5">
        <f t="shared" si="2"/>
        <v>1</v>
      </c>
      <c r="AD5">
        <f t="shared" si="2"/>
        <v>1</v>
      </c>
      <c r="AE5">
        <f t="shared" si="2"/>
        <v>1</v>
      </c>
      <c r="AF5">
        <f t="shared" si="2"/>
        <v>1</v>
      </c>
      <c r="AG5">
        <f t="shared" si="2"/>
        <v>1</v>
      </c>
      <c r="AH5">
        <f t="shared" si="2"/>
        <v>1</v>
      </c>
      <c r="AI5">
        <f t="shared" si="2"/>
        <v>1</v>
      </c>
      <c r="AJ5">
        <f t="shared" ref="AJ5:BO5" si="3">AI5+AI4</f>
        <v>1</v>
      </c>
      <c r="AK5">
        <f t="shared" si="3"/>
        <v>1</v>
      </c>
      <c r="AL5">
        <f t="shared" si="3"/>
        <v>1</v>
      </c>
      <c r="AM5">
        <f t="shared" si="3"/>
        <v>1</v>
      </c>
      <c r="AN5">
        <f t="shared" si="3"/>
        <v>1</v>
      </c>
      <c r="AO5">
        <f t="shared" si="3"/>
        <v>1</v>
      </c>
      <c r="AP5">
        <f t="shared" si="3"/>
        <v>1</v>
      </c>
      <c r="AQ5">
        <f t="shared" si="3"/>
        <v>1</v>
      </c>
      <c r="AR5">
        <f t="shared" si="3"/>
        <v>1</v>
      </c>
      <c r="AS5">
        <f t="shared" si="3"/>
        <v>1</v>
      </c>
      <c r="AT5">
        <f t="shared" si="3"/>
        <v>1</v>
      </c>
      <c r="AU5">
        <f t="shared" si="3"/>
        <v>1</v>
      </c>
      <c r="AV5">
        <f t="shared" si="3"/>
        <v>1</v>
      </c>
      <c r="AW5">
        <f t="shared" si="3"/>
        <v>1</v>
      </c>
      <c r="AX5">
        <f t="shared" si="3"/>
        <v>1</v>
      </c>
      <c r="AY5">
        <f t="shared" si="3"/>
        <v>1</v>
      </c>
      <c r="AZ5">
        <f t="shared" si="3"/>
        <v>1</v>
      </c>
      <c r="BA5">
        <f t="shared" si="3"/>
        <v>1</v>
      </c>
      <c r="BB5">
        <f t="shared" si="3"/>
        <v>1</v>
      </c>
      <c r="BC5">
        <f t="shared" si="3"/>
        <v>1</v>
      </c>
      <c r="BD5">
        <f t="shared" si="3"/>
        <v>1</v>
      </c>
      <c r="BE5">
        <f t="shared" si="3"/>
        <v>1</v>
      </c>
      <c r="BF5">
        <f t="shared" si="3"/>
        <v>1</v>
      </c>
      <c r="BG5">
        <f t="shared" si="3"/>
        <v>1</v>
      </c>
      <c r="BH5">
        <f t="shared" si="3"/>
        <v>1</v>
      </c>
      <c r="BI5">
        <f t="shared" si="3"/>
        <v>1</v>
      </c>
      <c r="BJ5">
        <f t="shared" si="3"/>
        <v>1</v>
      </c>
      <c r="BK5">
        <f t="shared" si="3"/>
        <v>1</v>
      </c>
      <c r="BL5">
        <f t="shared" si="3"/>
        <v>1</v>
      </c>
      <c r="BM5">
        <f t="shared" si="3"/>
        <v>1</v>
      </c>
      <c r="BN5">
        <f t="shared" si="3"/>
        <v>1</v>
      </c>
      <c r="BO5">
        <f t="shared" si="3"/>
        <v>1</v>
      </c>
      <c r="BP5">
        <f t="shared" ref="BP5:CX5" si="4">BO5+BO4</f>
        <v>1</v>
      </c>
      <c r="BQ5">
        <f t="shared" si="4"/>
        <v>1</v>
      </c>
      <c r="BR5">
        <f t="shared" si="4"/>
        <v>1</v>
      </c>
      <c r="BS5">
        <f t="shared" si="4"/>
        <v>1</v>
      </c>
      <c r="BT5">
        <f t="shared" si="4"/>
        <v>1</v>
      </c>
      <c r="BU5">
        <f t="shared" si="4"/>
        <v>1</v>
      </c>
      <c r="BV5">
        <f t="shared" si="4"/>
        <v>1</v>
      </c>
      <c r="BW5">
        <f t="shared" si="4"/>
        <v>1</v>
      </c>
      <c r="BX5">
        <f t="shared" si="4"/>
        <v>1</v>
      </c>
      <c r="BY5">
        <f t="shared" si="4"/>
        <v>1</v>
      </c>
      <c r="BZ5">
        <f t="shared" si="4"/>
        <v>1</v>
      </c>
      <c r="CA5">
        <f t="shared" si="4"/>
        <v>1</v>
      </c>
      <c r="CB5">
        <f t="shared" si="4"/>
        <v>1</v>
      </c>
      <c r="CC5">
        <f t="shared" si="4"/>
        <v>1</v>
      </c>
      <c r="CD5">
        <f t="shared" si="4"/>
        <v>1</v>
      </c>
      <c r="CE5">
        <f t="shared" si="4"/>
        <v>1</v>
      </c>
      <c r="CF5">
        <f t="shared" si="4"/>
        <v>1</v>
      </c>
      <c r="CG5">
        <f t="shared" si="4"/>
        <v>1</v>
      </c>
      <c r="CH5">
        <f t="shared" si="4"/>
        <v>1</v>
      </c>
      <c r="CI5">
        <f t="shared" si="4"/>
        <v>1</v>
      </c>
      <c r="CJ5">
        <f t="shared" si="4"/>
        <v>1</v>
      </c>
      <c r="CK5">
        <f t="shared" si="4"/>
        <v>1</v>
      </c>
      <c r="CL5">
        <f t="shared" si="4"/>
        <v>1</v>
      </c>
      <c r="CM5">
        <f t="shared" si="4"/>
        <v>1</v>
      </c>
      <c r="CN5">
        <f t="shared" si="4"/>
        <v>1</v>
      </c>
      <c r="CO5">
        <f t="shared" si="4"/>
        <v>1</v>
      </c>
      <c r="CP5">
        <f t="shared" si="4"/>
        <v>1</v>
      </c>
      <c r="CQ5">
        <f t="shared" si="4"/>
        <v>1</v>
      </c>
      <c r="CR5">
        <f t="shared" si="4"/>
        <v>1</v>
      </c>
      <c r="CS5">
        <f t="shared" si="4"/>
        <v>1</v>
      </c>
      <c r="CT5">
        <f t="shared" si="4"/>
        <v>1</v>
      </c>
      <c r="CU5">
        <f t="shared" si="4"/>
        <v>1</v>
      </c>
      <c r="CV5">
        <f t="shared" si="4"/>
        <v>1</v>
      </c>
      <c r="CW5">
        <f t="shared" si="4"/>
        <v>1</v>
      </c>
      <c r="CX5">
        <f t="shared" si="4"/>
        <v>1</v>
      </c>
    </row>
    <row r="6" spans="2:102" x14ac:dyDescent="0.25">
      <c r="B6" t="s">
        <v>158</v>
      </c>
      <c r="C6" t="str">
        <f>IF(C3&gt;0,C2,"")</f>
        <v/>
      </c>
      <c r="D6" t="str">
        <f t="shared" ref="D6:BO6" si="5">IF(D3&gt;0,D2,"")</f>
        <v/>
      </c>
      <c r="E6" t="str">
        <f t="shared" si="5"/>
        <v/>
      </c>
      <c r="F6" t="str">
        <f t="shared" si="5"/>
        <v/>
      </c>
      <c r="G6" t="str">
        <f t="shared" si="5"/>
        <v/>
      </c>
      <c r="H6" t="str">
        <f t="shared" si="5"/>
        <v/>
      </c>
      <c r="I6" t="str">
        <f t="shared" si="5"/>
        <v/>
      </c>
      <c r="J6" t="str">
        <f t="shared" si="5"/>
        <v/>
      </c>
      <c r="K6" t="str">
        <f t="shared" si="5"/>
        <v/>
      </c>
      <c r="L6" t="str">
        <f t="shared" si="5"/>
        <v/>
      </c>
      <c r="M6" t="str">
        <f t="shared" si="5"/>
        <v/>
      </c>
      <c r="N6" t="str">
        <f t="shared" si="5"/>
        <v/>
      </c>
      <c r="O6" t="str">
        <f t="shared" si="5"/>
        <v/>
      </c>
      <c r="P6" t="str">
        <f t="shared" si="5"/>
        <v/>
      </c>
      <c r="Q6" t="str">
        <f t="shared" si="5"/>
        <v/>
      </c>
      <c r="R6" t="str">
        <f t="shared" si="5"/>
        <v/>
      </c>
      <c r="S6" t="str">
        <f t="shared" si="5"/>
        <v/>
      </c>
      <c r="T6" t="str">
        <f t="shared" si="5"/>
        <v/>
      </c>
      <c r="U6" t="str">
        <f t="shared" si="5"/>
        <v/>
      </c>
      <c r="V6" t="str">
        <f t="shared" si="5"/>
        <v/>
      </c>
      <c r="W6" t="str">
        <f t="shared" si="5"/>
        <v/>
      </c>
      <c r="X6" t="str">
        <f t="shared" si="5"/>
        <v/>
      </c>
      <c r="Y6" t="str">
        <f t="shared" si="5"/>
        <v/>
      </c>
      <c r="Z6" t="str">
        <f t="shared" si="5"/>
        <v/>
      </c>
      <c r="AA6" t="str">
        <f t="shared" si="5"/>
        <v/>
      </c>
      <c r="AB6" t="str">
        <f t="shared" si="5"/>
        <v/>
      </c>
      <c r="AC6" t="str">
        <f t="shared" si="5"/>
        <v/>
      </c>
      <c r="AD6" t="str">
        <f t="shared" si="5"/>
        <v/>
      </c>
      <c r="AE6" t="str">
        <f t="shared" si="5"/>
        <v/>
      </c>
      <c r="AF6" t="str">
        <f t="shared" si="5"/>
        <v/>
      </c>
      <c r="AG6" t="str">
        <f t="shared" si="5"/>
        <v/>
      </c>
      <c r="AH6" t="str">
        <f t="shared" si="5"/>
        <v/>
      </c>
      <c r="AI6" t="str">
        <f t="shared" si="5"/>
        <v/>
      </c>
      <c r="AJ6" t="str">
        <f t="shared" si="5"/>
        <v/>
      </c>
      <c r="AK6" t="str">
        <f t="shared" si="5"/>
        <v/>
      </c>
      <c r="AL6" t="str">
        <f t="shared" si="5"/>
        <v/>
      </c>
      <c r="AM6" t="str">
        <f t="shared" si="5"/>
        <v/>
      </c>
      <c r="AN6" t="str">
        <f t="shared" si="5"/>
        <v/>
      </c>
      <c r="AO6" t="str">
        <f t="shared" si="5"/>
        <v/>
      </c>
      <c r="AP6" t="str">
        <f t="shared" si="5"/>
        <v/>
      </c>
      <c r="AQ6" t="str">
        <f t="shared" si="5"/>
        <v/>
      </c>
      <c r="AR6" t="str">
        <f t="shared" si="5"/>
        <v/>
      </c>
      <c r="AS6" t="str">
        <f t="shared" si="5"/>
        <v/>
      </c>
      <c r="AT6" t="str">
        <f t="shared" si="5"/>
        <v/>
      </c>
      <c r="AU6" t="str">
        <f t="shared" si="5"/>
        <v/>
      </c>
      <c r="AV6" t="str">
        <f t="shared" si="5"/>
        <v/>
      </c>
      <c r="AW6" t="str">
        <f t="shared" si="5"/>
        <v/>
      </c>
      <c r="AX6" t="str">
        <f t="shared" si="5"/>
        <v/>
      </c>
      <c r="AY6" t="str">
        <f t="shared" si="5"/>
        <v/>
      </c>
      <c r="AZ6" t="str">
        <f t="shared" si="5"/>
        <v/>
      </c>
      <c r="BA6" t="str">
        <f t="shared" si="5"/>
        <v/>
      </c>
      <c r="BB6" t="str">
        <f t="shared" si="5"/>
        <v/>
      </c>
      <c r="BC6" t="str">
        <f t="shared" si="5"/>
        <v/>
      </c>
      <c r="BD6" t="str">
        <f t="shared" si="5"/>
        <v/>
      </c>
      <c r="BE6" t="str">
        <f t="shared" si="5"/>
        <v/>
      </c>
      <c r="BF6" t="str">
        <f t="shared" si="5"/>
        <v/>
      </c>
      <c r="BG6" t="str">
        <f t="shared" si="5"/>
        <v/>
      </c>
      <c r="BH6" t="str">
        <f t="shared" si="5"/>
        <v/>
      </c>
      <c r="BI6" t="str">
        <f t="shared" si="5"/>
        <v/>
      </c>
      <c r="BJ6" t="str">
        <f t="shared" si="5"/>
        <v/>
      </c>
      <c r="BK6" t="str">
        <f t="shared" si="5"/>
        <v/>
      </c>
      <c r="BL6" t="str">
        <f t="shared" si="5"/>
        <v/>
      </c>
      <c r="BM6" t="str">
        <f t="shared" si="5"/>
        <v/>
      </c>
      <c r="BN6" t="str">
        <f t="shared" si="5"/>
        <v/>
      </c>
      <c r="BO6" t="str">
        <f t="shared" si="5"/>
        <v/>
      </c>
      <c r="BP6" t="str">
        <f t="shared" ref="BP6:CX6" si="6">IF(BP3&gt;0,BP2,"")</f>
        <v/>
      </c>
      <c r="BQ6" t="str">
        <f t="shared" si="6"/>
        <v/>
      </c>
      <c r="BR6" t="str">
        <f t="shared" si="6"/>
        <v/>
      </c>
      <c r="BS6" t="str">
        <f t="shared" si="6"/>
        <v/>
      </c>
      <c r="BT6" t="str">
        <f t="shared" si="6"/>
        <v/>
      </c>
      <c r="BU6" t="str">
        <f t="shared" si="6"/>
        <v/>
      </c>
      <c r="BV6" t="str">
        <f t="shared" si="6"/>
        <v/>
      </c>
      <c r="BW6" t="str">
        <f t="shared" si="6"/>
        <v/>
      </c>
      <c r="BX6" t="str">
        <f t="shared" si="6"/>
        <v/>
      </c>
      <c r="BY6" t="str">
        <f t="shared" si="6"/>
        <v/>
      </c>
      <c r="BZ6" t="str">
        <f t="shared" si="6"/>
        <v/>
      </c>
      <c r="CA6" t="str">
        <f t="shared" si="6"/>
        <v/>
      </c>
      <c r="CB6" t="str">
        <f t="shared" si="6"/>
        <v/>
      </c>
      <c r="CC6" t="str">
        <f t="shared" si="6"/>
        <v/>
      </c>
      <c r="CD6" t="str">
        <f t="shared" si="6"/>
        <v/>
      </c>
      <c r="CE6" t="str">
        <f t="shared" si="6"/>
        <v/>
      </c>
      <c r="CF6" t="str">
        <f t="shared" si="6"/>
        <v/>
      </c>
      <c r="CG6" t="str">
        <f t="shared" si="6"/>
        <v/>
      </c>
      <c r="CH6" t="str">
        <f t="shared" si="6"/>
        <v/>
      </c>
      <c r="CI6" t="str">
        <f t="shared" si="6"/>
        <v/>
      </c>
      <c r="CJ6" t="str">
        <f t="shared" si="6"/>
        <v/>
      </c>
      <c r="CK6" t="str">
        <f t="shared" si="6"/>
        <v/>
      </c>
      <c r="CL6" t="str">
        <f t="shared" si="6"/>
        <v/>
      </c>
      <c r="CM6" t="str">
        <f t="shared" si="6"/>
        <v/>
      </c>
      <c r="CN6" t="str">
        <f t="shared" si="6"/>
        <v/>
      </c>
      <c r="CO6" t="str">
        <f t="shared" si="6"/>
        <v/>
      </c>
      <c r="CP6" t="str">
        <f t="shared" si="6"/>
        <v/>
      </c>
      <c r="CQ6" t="str">
        <f t="shared" si="6"/>
        <v/>
      </c>
      <c r="CR6" t="str">
        <f t="shared" si="6"/>
        <v/>
      </c>
      <c r="CS6" t="str">
        <f t="shared" si="6"/>
        <v/>
      </c>
      <c r="CT6" t="str">
        <f t="shared" si="6"/>
        <v/>
      </c>
      <c r="CU6" t="str">
        <f t="shared" si="6"/>
        <v/>
      </c>
      <c r="CV6" t="str">
        <f t="shared" si="6"/>
        <v/>
      </c>
      <c r="CW6" t="str">
        <f t="shared" si="6"/>
        <v/>
      </c>
      <c r="CX6" t="str">
        <f t="shared" si="6"/>
        <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tabColor theme="6" tint="0.79998168889431442"/>
    <pageSetUpPr fitToPage="1"/>
  </sheetPr>
  <dimension ref="A2:CX76"/>
  <sheetViews>
    <sheetView showGridLines="0" zoomScale="60" zoomScaleNormal="60" zoomScalePageLayoutView="70" workbookViewId="0">
      <selection activeCell="B20" sqref="B20"/>
    </sheetView>
  </sheetViews>
  <sheetFormatPr baseColWidth="10" defaultRowHeight="15" x14ac:dyDescent="0.25"/>
  <cols>
    <col min="1" max="1" width="7.85546875" customWidth="1"/>
    <col min="2" max="2" width="58.42578125" customWidth="1"/>
    <col min="3" max="3" width="13.85546875" customWidth="1"/>
    <col min="4" max="5" width="15.140625" customWidth="1"/>
    <col min="6" max="6" width="19.42578125" customWidth="1"/>
    <col min="7" max="8" width="13.28515625" customWidth="1"/>
    <col min="9" max="9" width="15.42578125" customWidth="1"/>
    <col min="10" max="11" width="13.28515625" customWidth="1"/>
    <col min="12" max="12" width="16.140625" customWidth="1"/>
    <col min="13" max="14" width="13.28515625" customWidth="1"/>
    <col min="15" max="15" width="14.28515625" customWidth="1"/>
    <col min="17" max="17" width="12.85546875" customWidth="1"/>
  </cols>
  <sheetData>
    <row r="2" spans="1:102" s="20" customFormat="1" x14ac:dyDescent="0.25">
      <c r="B2" s="10"/>
      <c r="C2" s="74" t="s">
        <v>23</v>
      </c>
      <c r="D2" s="74"/>
      <c r="E2" s="74"/>
      <c r="F2" s="74"/>
      <c r="G2" s="74"/>
      <c r="H2" s="74"/>
      <c r="I2" s="74"/>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row>
    <row r="3" spans="1:102" s="20" customFormat="1" x14ac:dyDescent="0.25">
      <c r="B3" s="10"/>
      <c r="C3" s="493" t="s">
        <v>77</v>
      </c>
      <c r="D3" s="494"/>
      <c r="E3" s="494"/>
      <c r="F3" s="494"/>
      <c r="G3" s="494"/>
      <c r="H3" s="494"/>
      <c r="I3" s="494"/>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row>
    <row r="4" spans="1:102" s="4" customFormat="1" ht="15.75" thickBot="1" x14ac:dyDescent="0.3"/>
    <row r="5" spans="1:102" ht="69.75" customHeight="1" thickBot="1" x14ac:dyDescent="0.3">
      <c r="B5" s="495" t="s">
        <v>295</v>
      </c>
      <c r="C5" s="496"/>
      <c r="D5" s="496"/>
      <c r="E5" s="496"/>
      <c r="F5" s="496"/>
      <c r="G5" s="496"/>
      <c r="H5" s="496"/>
      <c r="I5" s="496"/>
      <c r="J5" s="496"/>
      <c r="K5" s="496"/>
      <c r="L5" s="496"/>
      <c r="M5" s="496"/>
      <c r="N5" s="496"/>
      <c r="O5" s="497"/>
    </row>
    <row r="6" spans="1:102" ht="9" customHeight="1" x14ac:dyDescent="0.25">
      <c r="B6" s="16"/>
      <c r="C6" s="16"/>
      <c r="D6" s="16"/>
      <c r="E6" s="16"/>
      <c r="F6" s="16"/>
      <c r="G6" s="16"/>
      <c r="H6" s="16"/>
      <c r="I6" s="16"/>
      <c r="J6" s="16"/>
      <c r="K6" s="16"/>
      <c r="L6" s="16"/>
      <c r="M6" s="16"/>
      <c r="N6" s="16"/>
      <c r="O6" s="16"/>
    </row>
    <row r="7" spans="1:102" ht="24" customHeight="1" thickBot="1" x14ac:dyDescent="0.3">
      <c r="B7" s="124" t="s">
        <v>127</v>
      </c>
      <c r="C7" s="16"/>
      <c r="D7" s="16"/>
      <c r="E7" s="16"/>
      <c r="F7" s="16"/>
      <c r="G7" s="16"/>
      <c r="H7" s="16"/>
      <c r="I7" s="16"/>
      <c r="J7" s="16"/>
      <c r="K7" s="16"/>
      <c r="L7" s="16"/>
      <c r="M7" s="16"/>
      <c r="N7" s="16"/>
      <c r="O7" s="16"/>
    </row>
    <row r="8" spans="1:102" ht="74.25" customHeight="1" thickBot="1" x14ac:dyDescent="0.3">
      <c r="B8" s="490" t="s">
        <v>321</v>
      </c>
      <c r="C8" s="491"/>
      <c r="D8" s="491"/>
      <c r="E8" s="491"/>
      <c r="F8" s="491"/>
      <c r="G8" s="491"/>
      <c r="H8" s="491"/>
      <c r="I8" s="491"/>
      <c r="J8" s="491"/>
      <c r="K8" s="491"/>
      <c r="L8" s="491"/>
      <c r="M8" s="491"/>
      <c r="N8" s="491"/>
      <c r="O8" s="492"/>
    </row>
    <row r="9" spans="1:102" ht="27" customHeight="1" thickBot="1" x14ac:dyDescent="0.3">
      <c r="B9" s="101"/>
      <c r="C9" s="101"/>
      <c r="D9" s="101"/>
      <c r="E9" s="101"/>
      <c r="F9" s="101"/>
      <c r="G9" s="101"/>
      <c r="H9" s="101"/>
      <c r="I9" s="101"/>
      <c r="J9" s="101"/>
      <c r="K9" s="101"/>
      <c r="L9" s="101"/>
      <c r="M9" s="101"/>
      <c r="N9" s="101"/>
      <c r="O9" s="101"/>
    </row>
    <row r="10" spans="1:102" ht="31.5" customHeight="1" thickBot="1" x14ac:dyDescent="0.3">
      <c r="B10" s="487" t="s">
        <v>102</v>
      </c>
      <c r="C10" s="488"/>
      <c r="D10" s="489"/>
      <c r="E10" s="101"/>
      <c r="F10" s="101"/>
      <c r="G10" s="101"/>
      <c r="H10" s="101"/>
      <c r="I10" s="101"/>
      <c r="J10" s="101"/>
      <c r="K10" s="101"/>
      <c r="L10" s="101"/>
      <c r="M10" s="101"/>
      <c r="N10" s="101"/>
      <c r="O10" s="101"/>
    </row>
    <row r="11" spans="1:102" ht="15.75" thickBot="1" x14ac:dyDescent="0.3">
      <c r="O11" s="17"/>
    </row>
    <row r="12" spans="1:102" ht="33" customHeight="1" x14ac:dyDescent="0.25">
      <c r="B12" s="135" t="s">
        <v>160</v>
      </c>
      <c r="C12" s="61">
        <v>1</v>
      </c>
      <c r="D12" s="61">
        <v>2</v>
      </c>
      <c r="E12" s="61">
        <v>3</v>
      </c>
      <c r="F12" s="61">
        <v>4</v>
      </c>
      <c r="G12" s="61">
        <v>5</v>
      </c>
      <c r="H12" s="61">
        <v>6</v>
      </c>
      <c r="I12" s="61">
        <v>7</v>
      </c>
      <c r="J12" s="61">
        <v>8</v>
      </c>
      <c r="K12" s="61">
        <v>9</v>
      </c>
      <c r="L12" s="61">
        <v>10</v>
      </c>
      <c r="M12" s="61">
        <v>11</v>
      </c>
      <c r="N12" s="61">
        <v>12</v>
      </c>
      <c r="O12" s="61">
        <v>13</v>
      </c>
      <c r="P12" s="61">
        <v>14</v>
      </c>
      <c r="Q12" s="61">
        <v>15</v>
      </c>
      <c r="R12" s="61">
        <v>16</v>
      </c>
      <c r="S12" s="61">
        <v>17</v>
      </c>
      <c r="T12" s="61">
        <v>18</v>
      </c>
      <c r="U12" s="61">
        <v>19</v>
      </c>
      <c r="V12" s="61">
        <v>20</v>
      </c>
      <c r="W12" s="61">
        <v>21</v>
      </c>
      <c r="X12" s="61">
        <v>22</v>
      </c>
      <c r="Y12" s="61">
        <v>23</v>
      </c>
      <c r="Z12" s="61">
        <v>24</v>
      </c>
      <c r="AA12" s="61">
        <v>25</v>
      </c>
      <c r="AB12" s="61">
        <v>26</v>
      </c>
      <c r="AC12" s="61">
        <v>27</v>
      </c>
      <c r="AD12" s="61">
        <v>28</v>
      </c>
      <c r="AE12" s="61">
        <v>29</v>
      </c>
      <c r="AF12" s="61">
        <v>30</v>
      </c>
      <c r="AG12" s="61">
        <v>31</v>
      </c>
      <c r="AH12" s="61">
        <v>32</v>
      </c>
      <c r="AI12" s="61">
        <v>33</v>
      </c>
      <c r="AJ12" s="61">
        <v>34</v>
      </c>
      <c r="AK12" s="61">
        <v>35</v>
      </c>
      <c r="AL12" s="61">
        <v>36</v>
      </c>
      <c r="AM12" s="61">
        <v>37</v>
      </c>
      <c r="AN12" s="61">
        <v>38</v>
      </c>
      <c r="AO12" s="61">
        <v>39</v>
      </c>
      <c r="AP12" s="61">
        <v>40</v>
      </c>
      <c r="AQ12" s="61">
        <v>41</v>
      </c>
      <c r="AR12" s="61">
        <v>42</v>
      </c>
      <c r="AS12" s="61">
        <v>43</v>
      </c>
      <c r="AT12" s="61">
        <v>44</v>
      </c>
      <c r="AU12" s="61">
        <v>45</v>
      </c>
      <c r="AV12" s="61">
        <v>46</v>
      </c>
      <c r="AW12" s="61">
        <v>47</v>
      </c>
      <c r="AX12" s="61">
        <v>48</v>
      </c>
      <c r="AY12" s="61">
        <v>49</v>
      </c>
      <c r="AZ12" s="61">
        <v>50</v>
      </c>
      <c r="BA12" s="61">
        <v>51</v>
      </c>
      <c r="BB12" s="61">
        <v>52</v>
      </c>
      <c r="BC12" s="61">
        <v>53</v>
      </c>
      <c r="BD12" s="61">
        <v>54</v>
      </c>
      <c r="BE12" s="61">
        <v>55</v>
      </c>
      <c r="BF12" s="61">
        <v>56</v>
      </c>
      <c r="BG12" s="61">
        <v>57</v>
      </c>
      <c r="BH12" s="61">
        <v>58</v>
      </c>
      <c r="BI12" s="61">
        <v>59</v>
      </c>
      <c r="BJ12" s="61">
        <v>60</v>
      </c>
      <c r="BK12" s="61">
        <v>61</v>
      </c>
      <c r="BL12" s="61">
        <v>62</v>
      </c>
      <c r="BM12" s="61">
        <v>63</v>
      </c>
      <c r="BN12" s="61">
        <v>64</v>
      </c>
      <c r="BO12" s="61">
        <v>65</v>
      </c>
      <c r="BP12" s="61">
        <v>66</v>
      </c>
      <c r="BQ12" s="61">
        <v>67</v>
      </c>
      <c r="BR12" s="61">
        <v>68</v>
      </c>
      <c r="BS12" s="61">
        <v>69</v>
      </c>
      <c r="BT12" s="61">
        <v>70</v>
      </c>
      <c r="BU12" s="61">
        <v>71</v>
      </c>
      <c r="BV12" s="61">
        <v>72</v>
      </c>
      <c r="BW12" s="61">
        <v>73</v>
      </c>
      <c r="BX12" s="61">
        <v>74</v>
      </c>
      <c r="BY12" s="61">
        <v>75</v>
      </c>
      <c r="BZ12" s="61">
        <v>76</v>
      </c>
      <c r="CA12" s="61">
        <v>77</v>
      </c>
      <c r="CB12" s="61">
        <v>78</v>
      </c>
      <c r="CC12" s="61">
        <v>79</v>
      </c>
      <c r="CD12" s="61">
        <v>80</v>
      </c>
      <c r="CE12" s="61">
        <v>81</v>
      </c>
      <c r="CF12" s="61">
        <v>82</v>
      </c>
      <c r="CG12" s="61">
        <v>83</v>
      </c>
      <c r="CH12" s="61">
        <v>84</v>
      </c>
      <c r="CI12" s="61">
        <v>85</v>
      </c>
      <c r="CJ12" s="61">
        <v>86</v>
      </c>
      <c r="CK12" s="61">
        <v>87</v>
      </c>
      <c r="CL12" s="61">
        <v>88</v>
      </c>
      <c r="CM12" s="61">
        <v>89</v>
      </c>
      <c r="CN12" s="61">
        <v>90</v>
      </c>
      <c r="CO12" s="61">
        <v>91</v>
      </c>
      <c r="CP12" s="61">
        <v>92</v>
      </c>
      <c r="CQ12" s="61">
        <v>93</v>
      </c>
      <c r="CR12" s="61">
        <v>94</v>
      </c>
      <c r="CS12" s="61">
        <v>95</v>
      </c>
      <c r="CT12" s="61">
        <v>96</v>
      </c>
      <c r="CU12" s="61">
        <v>97</v>
      </c>
      <c r="CV12" s="61">
        <v>98</v>
      </c>
      <c r="CW12" s="61">
        <v>99</v>
      </c>
      <c r="CX12" s="142">
        <v>100</v>
      </c>
    </row>
    <row r="13" spans="1:102" ht="22.5" customHeight="1" x14ac:dyDescent="0.25">
      <c r="A13" s="2"/>
      <c r="B13" s="70" t="s">
        <v>34</v>
      </c>
      <c r="C13" s="72"/>
      <c r="D13" s="47"/>
      <c r="E13" s="47"/>
      <c r="F13" s="47"/>
      <c r="G13" s="47"/>
      <c r="H13" s="47"/>
      <c r="I13" s="47"/>
      <c r="J13" s="47"/>
      <c r="K13" s="47"/>
      <c r="L13" s="47"/>
      <c r="M13" s="47"/>
      <c r="N13" s="47"/>
      <c r="O13" s="47"/>
      <c r="P13" s="47"/>
      <c r="Q13" s="47"/>
      <c r="R13" s="47"/>
      <c r="S13" s="47"/>
      <c r="T13" s="47"/>
      <c r="U13" s="47"/>
      <c r="V13" s="47"/>
      <c r="W13" s="47"/>
      <c r="X13" s="47"/>
      <c r="Y13" s="47"/>
      <c r="Z13" s="47"/>
      <c r="AA13" s="47"/>
      <c r="AB13" s="47"/>
      <c r="AC13" s="47"/>
      <c r="AD13" s="47"/>
      <c r="AE13" s="47"/>
      <c r="AF13" s="47"/>
      <c r="AG13" s="47"/>
      <c r="AH13" s="47"/>
      <c r="AI13" s="47"/>
      <c r="AJ13" s="47"/>
      <c r="AK13" s="47"/>
      <c r="AL13" s="47"/>
      <c r="AM13" s="47"/>
      <c r="AN13" s="47"/>
      <c r="AO13" s="47"/>
      <c r="AP13" s="47"/>
      <c r="AQ13" s="47"/>
      <c r="AR13" s="47"/>
      <c r="AS13" s="47"/>
      <c r="AT13" s="47"/>
      <c r="AU13" s="47"/>
      <c r="AV13" s="47"/>
      <c r="AW13" s="47"/>
      <c r="AX13" s="47"/>
      <c r="AY13" s="47"/>
      <c r="AZ13" s="47"/>
      <c r="BA13" s="47"/>
      <c r="BB13" s="47"/>
      <c r="BC13" s="47"/>
      <c r="BD13" s="47"/>
      <c r="BE13" s="47"/>
      <c r="BF13" s="47"/>
      <c r="BG13" s="47"/>
      <c r="BH13" s="47"/>
      <c r="BI13" s="47"/>
      <c r="BJ13" s="47"/>
      <c r="BK13" s="47"/>
      <c r="BL13" s="47"/>
      <c r="BM13" s="47"/>
      <c r="BN13" s="47"/>
      <c r="BO13" s="47"/>
      <c r="BP13" s="47"/>
      <c r="BQ13" s="47"/>
      <c r="BR13" s="47"/>
      <c r="BS13" s="47"/>
      <c r="BT13" s="47"/>
      <c r="BU13" s="47"/>
      <c r="BV13" s="47"/>
      <c r="BW13" s="47"/>
      <c r="BX13" s="47"/>
      <c r="BY13" s="47"/>
      <c r="BZ13" s="47"/>
      <c r="CA13" s="47"/>
      <c r="CB13" s="47"/>
      <c r="CC13" s="47"/>
      <c r="CD13" s="47"/>
      <c r="CE13" s="47"/>
      <c r="CF13" s="47"/>
      <c r="CG13" s="47"/>
      <c r="CH13" s="47"/>
      <c r="CI13" s="47"/>
      <c r="CJ13" s="47"/>
      <c r="CK13" s="47"/>
      <c r="CL13" s="47"/>
      <c r="CM13" s="47"/>
      <c r="CN13" s="47"/>
      <c r="CO13" s="47"/>
      <c r="CP13" s="47"/>
      <c r="CQ13" s="47"/>
      <c r="CR13" s="47"/>
      <c r="CS13" s="47"/>
      <c r="CT13" s="47"/>
      <c r="CU13" s="47"/>
      <c r="CV13" s="47"/>
      <c r="CW13" s="47"/>
      <c r="CX13" s="79"/>
    </row>
    <row r="14" spans="1:102" ht="18.75" customHeight="1" x14ac:dyDescent="0.25">
      <c r="A14" s="2"/>
      <c r="B14" s="70" t="s">
        <v>35</v>
      </c>
      <c r="C14" s="72"/>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7"/>
      <c r="AZ14" s="47"/>
      <c r="BA14" s="47"/>
      <c r="BB14" s="47"/>
      <c r="BC14" s="47"/>
      <c r="BD14" s="47"/>
      <c r="BE14" s="47"/>
      <c r="BF14" s="47"/>
      <c r="BG14" s="47"/>
      <c r="BH14" s="47"/>
      <c r="BI14" s="47"/>
      <c r="BJ14" s="47"/>
      <c r="BK14" s="47"/>
      <c r="BL14" s="47"/>
      <c r="BM14" s="47"/>
      <c r="BN14" s="47"/>
      <c r="BO14" s="47"/>
      <c r="BP14" s="47"/>
      <c r="BQ14" s="47"/>
      <c r="BR14" s="47"/>
      <c r="BS14" s="47"/>
      <c r="BT14" s="47"/>
      <c r="BU14" s="47"/>
      <c r="BV14" s="47"/>
      <c r="BW14" s="47"/>
      <c r="BX14" s="47"/>
      <c r="BY14" s="47"/>
      <c r="BZ14" s="47"/>
      <c r="CA14" s="47"/>
      <c r="CB14" s="47"/>
      <c r="CC14" s="47"/>
      <c r="CD14" s="47"/>
      <c r="CE14" s="47"/>
      <c r="CF14" s="47"/>
      <c r="CG14" s="47"/>
      <c r="CH14" s="47"/>
      <c r="CI14" s="47"/>
      <c r="CJ14" s="47"/>
      <c r="CK14" s="47"/>
      <c r="CL14" s="47"/>
      <c r="CM14" s="47"/>
      <c r="CN14" s="47"/>
      <c r="CO14" s="47"/>
      <c r="CP14" s="47"/>
      <c r="CQ14" s="47"/>
      <c r="CR14" s="47"/>
      <c r="CS14" s="47"/>
      <c r="CT14" s="47"/>
      <c r="CU14" s="47"/>
      <c r="CV14" s="47"/>
      <c r="CW14" s="47"/>
      <c r="CX14" s="79"/>
    </row>
    <row r="15" spans="1:102" ht="18.75" customHeight="1" x14ac:dyDescent="0.25">
      <c r="A15" s="2"/>
      <c r="B15" s="154" t="s">
        <v>252</v>
      </c>
      <c r="C15" s="102"/>
      <c r="D15" s="73"/>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5"/>
      <c r="BK15" s="55"/>
      <c r="BL15" s="55"/>
      <c r="BM15" s="55"/>
      <c r="BN15" s="55"/>
      <c r="BO15" s="55"/>
      <c r="BP15" s="55"/>
      <c r="BQ15" s="55"/>
      <c r="BR15" s="55"/>
      <c r="BS15" s="55"/>
      <c r="BT15" s="55"/>
      <c r="BU15" s="55"/>
      <c r="BV15" s="55"/>
      <c r="BW15" s="55"/>
      <c r="BX15" s="55"/>
      <c r="BY15" s="55"/>
      <c r="BZ15" s="55"/>
      <c r="CA15" s="55"/>
      <c r="CB15" s="55"/>
      <c r="CC15" s="55"/>
      <c r="CD15" s="55"/>
      <c r="CE15" s="55"/>
      <c r="CF15" s="55"/>
      <c r="CG15" s="55"/>
      <c r="CH15" s="55"/>
      <c r="CI15" s="55"/>
      <c r="CJ15" s="55"/>
      <c r="CK15" s="55"/>
      <c r="CL15" s="55"/>
      <c r="CM15" s="55"/>
      <c r="CN15" s="55"/>
      <c r="CO15" s="55"/>
      <c r="CP15" s="55"/>
      <c r="CQ15" s="55"/>
      <c r="CR15" s="55"/>
      <c r="CS15" s="55"/>
      <c r="CT15" s="55"/>
      <c r="CU15" s="55"/>
      <c r="CV15" s="55"/>
      <c r="CW15" s="55"/>
      <c r="CX15" s="143"/>
    </row>
    <row r="16" spans="1:102" ht="18.75" customHeight="1" x14ac:dyDescent="0.25">
      <c r="A16" s="2"/>
      <c r="B16" s="154" t="s">
        <v>254</v>
      </c>
      <c r="C16" s="102"/>
      <c r="D16" s="73"/>
      <c r="E16" s="55"/>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143"/>
    </row>
    <row r="17" spans="1:102" ht="24" customHeight="1" x14ac:dyDescent="0.25">
      <c r="A17" s="2"/>
      <c r="B17" s="154" t="s">
        <v>253</v>
      </c>
      <c r="C17" s="102"/>
      <c r="D17" s="73"/>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c r="AL17" s="55"/>
      <c r="AM17" s="55"/>
      <c r="AN17" s="55"/>
      <c r="AO17" s="55"/>
      <c r="AP17" s="55"/>
      <c r="AQ17" s="55"/>
      <c r="AR17" s="55"/>
      <c r="AS17" s="55"/>
      <c r="AT17" s="55"/>
      <c r="AU17" s="55"/>
      <c r="AV17" s="55"/>
      <c r="AW17" s="55"/>
      <c r="AX17" s="55"/>
      <c r="AY17" s="55"/>
      <c r="AZ17" s="55"/>
      <c r="BA17" s="55"/>
      <c r="BB17" s="55"/>
      <c r="BC17" s="55"/>
      <c r="BD17" s="55"/>
      <c r="BE17" s="55"/>
      <c r="BF17" s="55"/>
      <c r="BG17" s="55"/>
      <c r="BH17" s="55"/>
      <c r="BI17" s="55"/>
      <c r="BJ17" s="55"/>
      <c r="BK17" s="55"/>
      <c r="BL17" s="55"/>
      <c r="BM17" s="55"/>
      <c r="BN17" s="55"/>
      <c r="BO17" s="55"/>
      <c r="BP17" s="55"/>
      <c r="BQ17" s="55"/>
      <c r="BR17" s="55"/>
      <c r="BS17" s="55"/>
      <c r="BT17" s="55"/>
      <c r="BU17" s="55"/>
      <c r="BV17" s="55"/>
      <c r="BW17" s="55"/>
      <c r="BX17" s="55"/>
      <c r="BY17" s="55"/>
      <c r="BZ17" s="55"/>
      <c r="CA17" s="55"/>
      <c r="CB17" s="55"/>
      <c r="CC17" s="55"/>
      <c r="CD17" s="55"/>
      <c r="CE17" s="55"/>
      <c r="CF17" s="55"/>
      <c r="CG17" s="55"/>
      <c r="CH17" s="55"/>
      <c r="CI17" s="55"/>
      <c r="CJ17" s="55"/>
      <c r="CK17" s="55"/>
      <c r="CL17" s="55"/>
      <c r="CM17" s="55"/>
      <c r="CN17" s="55"/>
      <c r="CO17" s="55"/>
      <c r="CP17" s="55"/>
      <c r="CQ17" s="55"/>
      <c r="CR17" s="55"/>
      <c r="CS17" s="55"/>
      <c r="CT17" s="55"/>
      <c r="CU17" s="55"/>
      <c r="CV17" s="55"/>
      <c r="CW17" s="55"/>
      <c r="CX17" s="143"/>
    </row>
    <row r="18" spans="1:102" ht="24" customHeight="1" x14ac:dyDescent="0.25">
      <c r="A18" s="2"/>
      <c r="B18" s="70" t="s">
        <v>149</v>
      </c>
      <c r="C18" s="102"/>
      <c r="D18" s="73"/>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143"/>
    </row>
    <row r="19" spans="1:102" ht="34.5" customHeight="1" x14ac:dyDescent="0.25">
      <c r="A19" s="2"/>
      <c r="B19" s="70" t="s">
        <v>159</v>
      </c>
      <c r="C19" s="102"/>
      <c r="D19" s="73"/>
      <c r="E19" s="55"/>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143"/>
    </row>
    <row r="20" spans="1:102" ht="21.75" customHeight="1" thickBot="1" x14ac:dyDescent="0.3">
      <c r="A20" s="2"/>
      <c r="B20" s="141" t="s">
        <v>338</v>
      </c>
      <c r="C20" s="144"/>
      <c r="D20" s="145"/>
      <c r="E20" s="57"/>
      <c r="F20" s="57"/>
      <c r="G20" s="57"/>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7"/>
      <c r="AI20" s="57"/>
      <c r="AJ20" s="57"/>
      <c r="AK20" s="57"/>
      <c r="AL20" s="57"/>
      <c r="AM20" s="57"/>
      <c r="AN20" s="57"/>
      <c r="AO20" s="57"/>
      <c r="AP20" s="57"/>
      <c r="AQ20" s="57"/>
      <c r="AR20" s="57"/>
      <c r="AS20" s="57"/>
      <c r="AT20" s="57"/>
      <c r="AU20" s="57"/>
      <c r="AV20" s="57"/>
      <c r="AW20" s="57"/>
      <c r="AX20" s="57"/>
      <c r="AY20" s="57"/>
      <c r="AZ20" s="57"/>
      <c r="BA20" s="57"/>
      <c r="BB20" s="57"/>
      <c r="BC20" s="57"/>
      <c r="BD20" s="57"/>
      <c r="BE20" s="57"/>
      <c r="BF20" s="57"/>
      <c r="BG20" s="57"/>
      <c r="BH20" s="57"/>
      <c r="BI20" s="57"/>
      <c r="BJ20" s="57"/>
      <c r="BK20" s="57"/>
      <c r="BL20" s="57"/>
      <c r="BM20" s="57"/>
      <c r="BN20" s="57"/>
      <c r="BO20" s="57"/>
      <c r="BP20" s="57"/>
      <c r="BQ20" s="57"/>
      <c r="BR20" s="57"/>
      <c r="BS20" s="57"/>
      <c r="BT20" s="57"/>
      <c r="BU20" s="57"/>
      <c r="BV20" s="57"/>
      <c r="BW20" s="57"/>
      <c r="BX20" s="57"/>
      <c r="BY20" s="57"/>
      <c r="BZ20" s="57"/>
      <c r="CA20" s="57"/>
      <c r="CB20" s="57"/>
      <c r="CC20" s="57"/>
      <c r="CD20" s="57"/>
      <c r="CE20" s="57"/>
      <c r="CF20" s="57"/>
      <c r="CG20" s="57"/>
      <c r="CH20" s="57"/>
      <c r="CI20" s="57"/>
      <c r="CJ20" s="57"/>
      <c r="CK20" s="57"/>
      <c r="CL20" s="57"/>
      <c r="CM20" s="57"/>
      <c r="CN20" s="57"/>
      <c r="CO20" s="57"/>
      <c r="CP20" s="57"/>
      <c r="CQ20" s="57"/>
      <c r="CR20" s="57"/>
      <c r="CS20" s="57"/>
      <c r="CT20" s="57"/>
      <c r="CU20" s="57"/>
      <c r="CV20" s="57"/>
      <c r="CW20" s="57"/>
      <c r="CX20" s="146"/>
    </row>
    <row r="21" spans="1:102" ht="15.75" thickBot="1" x14ac:dyDescent="0.3">
      <c r="O21" s="17"/>
    </row>
    <row r="22" spans="1:102" ht="31.5" customHeight="1" thickBot="1" x14ac:dyDescent="0.3">
      <c r="B22" s="487" t="s">
        <v>151</v>
      </c>
      <c r="C22" s="488"/>
      <c r="D22" s="489"/>
      <c r="E22" s="101"/>
      <c r="F22" s="101"/>
      <c r="G22" s="101"/>
      <c r="H22" s="101"/>
      <c r="I22" s="101"/>
      <c r="J22" s="101"/>
      <c r="K22" s="101"/>
      <c r="L22" s="101"/>
      <c r="M22" s="101"/>
      <c r="N22" s="101"/>
      <c r="O22" s="101"/>
    </row>
    <row r="23" spans="1:102" ht="15.75" thickBot="1" x14ac:dyDescent="0.3">
      <c r="O23" s="17"/>
    </row>
    <row r="24" spans="1:102" ht="33" customHeight="1" x14ac:dyDescent="0.25">
      <c r="B24" s="60" t="s">
        <v>150</v>
      </c>
      <c r="C24" s="61">
        <v>1</v>
      </c>
      <c r="D24" s="61">
        <v>2</v>
      </c>
      <c r="E24" s="61">
        <v>3</v>
      </c>
      <c r="F24" s="61">
        <v>4</v>
      </c>
      <c r="G24" s="61">
        <v>5</v>
      </c>
      <c r="H24" s="61">
        <v>6</v>
      </c>
      <c r="I24" s="61">
        <v>7</v>
      </c>
      <c r="J24" s="61">
        <v>8</v>
      </c>
      <c r="K24" s="61">
        <v>9</v>
      </c>
      <c r="L24" s="61">
        <v>10</v>
      </c>
      <c r="M24" s="61">
        <v>11</v>
      </c>
      <c r="N24" s="61">
        <v>12</v>
      </c>
      <c r="O24" s="61">
        <v>13</v>
      </c>
      <c r="P24" s="61">
        <v>14</v>
      </c>
      <c r="Q24" s="61">
        <v>15</v>
      </c>
      <c r="R24" s="61">
        <v>16</v>
      </c>
      <c r="S24" s="61">
        <v>17</v>
      </c>
      <c r="T24" s="61">
        <v>18</v>
      </c>
      <c r="U24" s="61">
        <v>19</v>
      </c>
      <c r="V24" s="61">
        <v>20</v>
      </c>
      <c r="W24" s="61">
        <v>21</v>
      </c>
      <c r="X24" s="61">
        <v>22</v>
      </c>
      <c r="Y24" s="61">
        <v>23</v>
      </c>
      <c r="Z24" s="61">
        <v>24</v>
      </c>
      <c r="AA24" s="61">
        <v>25</v>
      </c>
      <c r="AB24" s="61">
        <v>26</v>
      </c>
      <c r="AC24" s="61">
        <v>27</v>
      </c>
      <c r="AD24" s="61">
        <v>28</v>
      </c>
      <c r="AE24" s="61">
        <v>29</v>
      </c>
      <c r="AF24" s="61">
        <v>30</v>
      </c>
      <c r="AG24" s="61">
        <v>31</v>
      </c>
      <c r="AH24" s="61">
        <v>32</v>
      </c>
      <c r="AI24" s="61">
        <v>33</v>
      </c>
      <c r="AJ24" s="61">
        <v>34</v>
      </c>
      <c r="AK24" s="61">
        <v>35</v>
      </c>
      <c r="AL24" s="61">
        <v>36</v>
      </c>
      <c r="AM24" s="61">
        <v>37</v>
      </c>
      <c r="AN24" s="61">
        <v>38</v>
      </c>
      <c r="AO24" s="61">
        <v>39</v>
      </c>
      <c r="AP24" s="61">
        <v>40</v>
      </c>
      <c r="AQ24" s="61">
        <v>41</v>
      </c>
      <c r="AR24" s="61">
        <v>42</v>
      </c>
      <c r="AS24" s="61">
        <v>43</v>
      </c>
      <c r="AT24" s="61">
        <v>44</v>
      </c>
      <c r="AU24" s="61">
        <v>45</v>
      </c>
      <c r="AV24" s="61">
        <v>46</v>
      </c>
      <c r="AW24" s="61">
        <v>47</v>
      </c>
      <c r="AX24" s="61">
        <v>48</v>
      </c>
      <c r="AY24" s="61">
        <v>49</v>
      </c>
      <c r="AZ24" s="61">
        <v>50</v>
      </c>
      <c r="BA24" s="61">
        <v>51</v>
      </c>
      <c r="BB24" s="61">
        <v>52</v>
      </c>
      <c r="BC24" s="61">
        <v>53</v>
      </c>
      <c r="BD24" s="61">
        <v>54</v>
      </c>
      <c r="BE24" s="61">
        <v>55</v>
      </c>
      <c r="BF24" s="61">
        <v>56</v>
      </c>
      <c r="BG24" s="61">
        <v>57</v>
      </c>
      <c r="BH24" s="61">
        <v>58</v>
      </c>
      <c r="BI24" s="61">
        <v>59</v>
      </c>
      <c r="BJ24" s="61">
        <v>60</v>
      </c>
      <c r="BK24" s="61">
        <v>61</v>
      </c>
      <c r="BL24" s="61">
        <v>62</v>
      </c>
      <c r="BM24" s="61">
        <v>63</v>
      </c>
      <c r="BN24" s="61">
        <v>64</v>
      </c>
      <c r="BO24" s="61">
        <v>65</v>
      </c>
      <c r="BP24" s="61">
        <v>66</v>
      </c>
      <c r="BQ24" s="61">
        <v>67</v>
      </c>
      <c r="BR24" s="61">
        <v>68</v>
      </c>
      <c r="BS24" s="61">
        <v>69</v>
      </c>
      <c r="BT24" s="61">
        <v>70</v>
      </c>
      <c r="BU24" s="61">
        <v>71</v>
      </c>
      <c r="BV24" s="61">
        <v>72</v>
      </c>
      <c r="BW24" s="61">
        <v>73</v>
      </c>
      <c r="BX24" s="61">
        <v>74</v>
      </c>
      <c r="BY24" s="61">
        <v>75</v>
      </c>
      <c r="BZ24" s="61">
        <v>76</v>
      </c>
      <c r="CA24" s="61">
        <v>77</v>
      </c>
      <c r="CB24" s="61">
        <v>78</v>
      </c>
      <c r="CC24" s="61">
        <v>79</v>
      </c>
      <c r="CD24" s="61">
        <v>80</v>
      </c>
      <c r="CE24" s="61">
        <v>81</v>
      </c>
      <c r="CF24" s="61">
        <v>82</v>
      </c>
      <c r="CG24" s="61">
        <v>83</v>
      </c>
      <c r="CH24" s="61">
        <v>84</v>
      </c>
      <c r="CI24" s="61">
        <v>85</v>
      </c>
      <c r="CJ24" s="61">
        <v>86</v>
      </c>
      <c r="CK24" s="61">
        <v>87</v>
      </c>
      <c r="CL24" s="61">
        <v>88</v>
      </c>
      <c r="CM24" s="61">
        <v>89</v>
      </c>
      <c r="CN24" s="61">
        <v>90</v>
      </c>
      <c r="CO24" s="61">
        <v>91</v>
      </c>
      <c r="CP24" s="61">
        <v>92</v>
      </c>
      <c r="CQ24" s="61">
        <v>93</v>
      </c>
      <c r="CR24" s="61">
        <v>94</v>
      </c>
      <c r="CS24" s="61">
        <v>95</v>
      </c>
      <c r="CT24" s="61">
        <v>96</v>
      </c>
      <c r="CU24" s="61">
        <v>97</v>
      </c>
      <c r="CV24" s="61">
        <v>98</v>
      </c>
      <c r="CW24" s="61">
        <v>99</v>
      </c>
      <c r="CX24" s="61">
        <v>100</v>
      </c>
    </row>
    <row r="25" spans="1:102" x14ac:dyDescent="0.25">
      <c r="B25" s="62" t="s">
        <v>27</v>
      </c>
      <c r="C25" s="63"/>
      <c r="D25" s="63"/>
      <c r="E25" s="64"/>
      <c r="F25" s="64"/>
      <c r="G25" s="55"/>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5"/>
      <c r="AH25" s="55"/>
      <c r="AI25" s="55"/>
      <c r="AJ25" s="55"/>
      <c r="AK25" s="55"/>
      <c r="AL25" s="55"/>
      <c r="AM25" s="55"/>
      <c r="AN25" s="55"/>
      <c r="AO25" s="55"/>
      <c r="AP25" s="55"/>
      <c r="AQ25" s="55"/>
      <c r="AR25" s="55"/>
      <c r="AS25" s="55"/>
      <c r="AT25" s="55"/>
      <c r="AU25" s="55"/>
      <c r="AV25" s="55"/>
      <c r="AW25" s="55"/>
      <c r="AX25" s="55"/>
      <c r="AY25" s="55"/>
      <c r="AZ25" s="55"/>
      <c r="BA25" s="55"/>
      <c r="BB25" s="55"/>
      <c r="BC25" s="55"/>
      <c r="BD25" s="55"/>
      <c r="BE25" s="55"/>
      <c r="BF25" s="55"/>
      <c r="BG25" s="55"/>
      <c r="BH25" s="55"/>
      <c r="BI25" s="55"/>
      <c r="BJ25" s="55"/>
      <c r="BK25" s="55"/>
      <c r="BL25" s="55"/>
      <c r="BM25" s="55"/>
      <c r="BN25" s="55"/>
      <c r="BO25" s="55"/>
      <c r="BP25" s="55"/>
      <c r="BQ25" s="55"/>
      <c r="BR25" s="55"/>
      <c r="BS25" s="55"/>
      <c r="BT25" s="55"/>
      <c r="BU25" s="55"/>
      <c r="BV25" s="55"/>
      <c r="BW25" s="55"/>
      <c r="BX25" s="55"/>
      <c r="BY25" s="55"/>
      <c r="BZ25" s="55"/>
      <c r="CA25" s="55"/>
      <c r="CB25" s="55"/>
      <c r="CC25" s="55"/>
      <c r="CD25" s="55"/>
      <c r="CE25" s="55"/>
      <c r="CF25" s="55"/>
      <c r="CG25" s="55"/>
      <c r="CH25" s="55"/>
      <c r="CI25" s="55"/>
      <c r="CJ25" s="55"/>
      <c r="CK25" s="55"/>
      <c r="CL25" s="55"/>
      <c r="CM25" s="55"/>
      <c r="CN25" s="55"/>
      <c r="CO25" s="55"/>
      <c r="CP25" s="55"/>
      <c r="CQ25" s="55"/>
      <c r="CR25" s="55"/>
      <c r="CS25" s="55"/>
      <c r="CT25" s="55"/>
      <c r="CU25" s="55"/>
      <c r="CV25" s="55"/>
      <c r="CW25" s="55"/>
      <c r="CX25" s="55"/>
    </row>
    <row r="26" spans="1:102" x14ac:dyDescent="0.25">
      <c r="B26" s="62">
        <v>1</v>
      </c>
      <c r="C26" s="63"/>
      <c r="D26" s="63"/>
      <c r="E26" s="64"/>
      <c r="F26" s="64"/>
      <c r="G26" s="55"/>
      <c r="H26" s="55"/>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55"/>
      <c r="AH26" s="55"/>
      <c r="AI26" s="55"/>
      <c r="AJ26" s="55"/>
      <c r="AK26" s="55"/>
      <c r="AL26" s="55"/>
      <c r="AM26" s="55"/>
      <c r="AN26" s="55"/>
      <c r="AO26" s="55"/>
      <c r="AP26" s="55"/>
      <c r="AQ26" s="55"/>
      <c r="AR26" s="55"/>
      <c r="AS26" s="55"/>
      <c r="AT26" s="55"/>
      <c r="AU26" s="55"/>
      <c r="AV26" s="55"/>
      <c r="AW26" s="55"/>
      <c r="AX26" s="55"/>
      <c r="AY26" s="55"/>
      <c r="AZ26" s="55"/>
      <c r="BA26" s="55"/>
      <c r="BB26" s="55"/>
      <c r="BC26" s="55"/>
      <c r="BD26" s="55"/>
      <c r="BE26" s="55"/>
      <c r="BF26" s="55"/>
      <c r="BG26" s="55"/>
      <c r="BH26" s="55"/>
      <c r="BI26" s="55"/>
      <c r="BJ26" s="55"/>
      <c r="BK26" s="55"/>
      <c r="BL26" s="55"/>
      <c r="BM26" s="55"/>
      <c r="BN26" s="55"/>
      <c r="BO26" s="55"/>
      <c r="BP26" s="55"/>
      <c r="BQ26" s="55"/>
      <c r="BR26" s="55"/>
      <c r="BS26" s="55"/>
      <c r="BT26" s="55"/>
      <c r="BU26" s="55"/>
      <c r="BV26" s="55"/>
      <c r="BW26" s="55"/>
      <c r="BX26" s="55"/>
      <c r="BY26" s="55"/>
      <c r="BZ26" s="55"/>
      <c r="CA26" s="55"/>
      <c r="CB26" s="55"/>
      <c r="CC26" s="55"/>
      <c r="CD26" s="55"/>
      <c r="CE26" s="55"/>
      <c r="CF26" s="55"/>
      <c r="CG26" s="55"/>
      <c r="CH26" s="55"/>
      <c r="CI26" s="55"/>
      <c r="CJ26" s="55"/>
      <c r="CK26" s="55"/>
      <c r="CL26" s="55"/>
      <c r="CM26" s="55"/>
      <c r="CN26" s="55"/>
      <c r="CO26" s="55"/>
      <c r="CP26" s="55"/>
      <c r="CQ26" s="55"/>
      <c r="CR26" s="55"/>
      <c r="CS26" s="55"/>
      <c r="CT26" s="55"/>
      <c r="CU26" s="55"/>
      <c r="CV26" s="55"/>
      <c r="CW26" s="55"/>
      <c r="CX26" s="55"/>
    </row>
    <row r="27" spans="1:102" x14ac:dyDescent="0.25">
      <c r="B27" s="62">
        <v>2</v>
      </c>
      <c r="C27" s="63"/>
      <c r="D27" s="63"/>
      <c r="E27" s="64"/>
      <c r="F27" s="64"/>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c r="AN27" s="55"/>
      <c r="AO27" s="55"/>
      <c r="AP27" s="55"/>
      <c r="AQ27" s="55"/>
      <c r="AR27" s="55"/>
      <c r="AS27" s="55"/>
      <c r="AT27" s="55"/>
      <c r="AU27" s="55"/>
      <c r="AV27" s="55"/>
      <c r="AW27" s="55"/>
      <c r="AX27" s="55"/>
      <c r="AY27" s="55"/>
      <c r="AZ27" s="55"/>
      <c r="BA27" s="55"/>
      <c r="BB27" s="55"/>
      <c r="BC27" s="55"/>
      <c r="BD27" s="55"/>
      <c r="BE27" s="55"/>
      <c r="BF27" s="55"/>
      <c r="BG27" s="55"/>
      <c r="BH27" s="55"/>
      <c r="BI27" s="55"/>
      <c r="BJ27" s="55"/>
      <c r="BK27" s="55"/>
      <c r="BL27" s="55"/>
      <c r="BM27" s="55"/>
      <c r="BN27" s="55"/>
      <c r="BO27" s="55"/>
      <c r="BP27" s="55"/>
      <c r="BQ27" s="55"/>
      <c r="BR27" s="55"/>
      <c r="BS27" s="55"/>
      <c r="BT27" s="55"/>
      <c r="BU27" s="55"/>
      <c r="BV27" s="55"/>
      <c r="BW27" s="55"/>
      <c r="BX27" s="55"/>
      <c r="BY27" s="55"/>
      <c r="BZ27" s="55"/>
      <c r="CA27" s="55"/>
      <c r="CB27" s="55"/>
      <c r="CC27" s="55"/>
      <c r="CD27" s="55"/>
      <c r="CE27" s="55"/>
      <c r="CF27" s="55"/>
      <c r="CG27" s="55"/>
      <c r="CH27" s="55"/>
      <c r="CI27" s="55"/>
      <c r="CJ27" s="55"/>
      <c r="CK27" s="55"/>
      <c r="CL27" s="55"/>
      <c r="CM27" s="55"/>
      <c r="CN27" s="55"/>
      <c r="CO27" s="55"/>
      <c r="CP27" s="55"/>
      <c r="CQ27" s="55"/>
      <c r="CR27" s="55"/>
      <c r="CS27" s="55"/>
      <c r="CT27" s="55"/>
      <c r="CU27" s="55"/>
      <c r="CV27" s="55"/>
      <c r="CW27" s="55"/>
      <c r="CX27" s="55"/>
    </row>
    <row r="28" spans="1:102" x14ac:dyDescent="0.25">
      <c r="B28" s="62">
        <v>3</v>
      </c>
      <c r="C28" s="63"/>
      <c r="D28" s="63"/>
      <c r="E28" s="64"/>
      <c r="F28" s="64"/>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M28" s="55"/>
      <c r="AN28" s="55"/>
      <c r="AO28" s="55"/>
      <c r="AP28" s="55"/>
      <c r="AQ28" s="55"/>
      <c r="AR28" s="55"/>
      <c r="AS28" s="55"/>
      <c r="AT28" s="55"/>
      <c r="AU28" s="55"/>
      <c r="AV28" s="55"/>
      <c r="AW28" s="55"/>
      <c r="AX28" s="55"/>
      <c r="AY28" s="55"/>
      <c r="AZ28" s="55"/>
      <c r="BA28" s="55"/>
      <c r="BB28" s="55"/>
      <c r="BC28" s="55"/>
      <c r="BD28" s="55"/>
      <c r="BE28" s="55"/>
      <c r="BF28" s="55"/>
      <c r="BG28" s="55"/>
      <c r="BH28" s="55"/>
      <c r="BI28" s="55"/>
      <c r="BJ28" s="55"/>
      <c r="BK28" s="55"/>
      <c r="BL28" s="55"/>
      <c r="BM28" s="55"/>
      <c r="BN28" s="55"/>
      <c r="BO28" s="55"/>
      <c r="BP28" s="55"/>
      <c r="BQ28" s="55"/>
      <c r="BR28" s="55"/>
      <c r="BS28" s="55"/>
      <c r="BT28" s="55"/>
      <c r="BU28" s="55"/>
      <c r="BV28" s="55"/>
      <c r="BW28" s="55"/>
      <c r="BX28" s="55"/>
      <c r="BY28" s="55"/>
      <c r="BZ28" s="55"/>
      <c r="CA28" s="55"/>
      <c r="CB28" s="55"/>
      <c r="CC28" s="55"/>
      <c r="CD28" s="55"/>
      <c r="CE28" s="55"/>
      <c r="CF28" s="55"/>
      <c r="CG28" s="55"/>
      <c r="CH28" s="55"/>
      <c r="CI28" s="55"/>
      <c r="CJ28" s="55"/>
      <c r="CK28" s="55"/>
      <c r="CL28" s="55"/>
      <c r="CM28" s="55"/>
      <c r="CN28" s="55"/>
      <c r="CO28" s="55"/>
      <c r="CP28" s="55"/>
      <c r="CQ28" s="55"/>
      <c r="CR28" s="55"/>
      <c r="CS28" s="55"/>
      <c r="CT28" s="55"/>
      <c r="CU28" s="55"/>
      <c r="CV28" s="55"/>
      <c r="CW28" s="55"/>
      <c r="CX28" s="55"/>
    </row>
    <row r="29" spans="1:102" x14ac:dyDescent="0.25">
      <c r="B29" s="62">
        <v>4</v>
      </c>
      <c r="C29" s="63"/>
      <c r="D29" s="63"/>
      <c r="E29" s="64"/>
      <c r="F29" s="64"/>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c r="AM29" s="55"/>
      <c r="AN29" s="55"/>
      <c r="AO29" s="55"/>
      <c r="AP29" s="55"/>
      <c r="AQ29" s="55"/>
      <c r="AR29" s="55"/>
      <c r="AS29" s="55"/>
      <c r="AT29" s="55"/>
      <c r="AU29" s="55"/>
      <c r="AV29" s="55"/>
      <c r="AW29" s="55"/>
      <c r="AX29" s="55"/>
      <c r="AY29" s="55"/>
      <c r="AZ29" s="55"/>
      <c r="BA29" s="55"/>
      <c r="BB29" s="55"/>
      <c r="BC29" s="55"/>
      <c r="BD29" s="55"/>
      <c r="BE29" s="55"/>
      <c r="BF29" s="55"/>
      <c r="BG29" s="55"/>
      <c r="BH29" s="55"/>
      <c r="BI29" s="55"/>
      <c r="BJ29" s="55"/>
      <c r="BK29" s="55"/>
      <c r="BL29" s="55"/>
      <c r="BM29" s="55"/>
      <c r="BN29" s="55"/>
      <c r="BO29" s="55"/>
      <c r="BP29" s="55"/>
      <c r="BQ29" s="55"/>
      <c r="BR29" s="55"/>
      <c r="BS29" s="55"/>
      <c r="BT29" s="55"/>
      <c r="BU29" s="55"/>
      <c r="BV29" s="55"/>
      <c r="BW29" s="55"/>
      <c r="BX29" s="55"/>
      <c r="BY29" s="55"/>
      <c r="BZ29" s="55"/>
      <c r="CA29" s="55"/>
      <c r="CB29" s="55"/>
      <c r="CC29" s="55"/>
      <c r="CD29" s="55"/>
      <c r="CE29" s="55"/>
      <c r="CF29" s="55"/>
      <c r="CG29" s="55"/>
      <c r="CH29" s="55"/>
      <c r="CI29" s="55"/>
      <c r="CJ29" s="55"/>
      <c r="CK29" s="55"/>
      <c r="CL29" s="55"/>
      <c r="CM29" s="55"/>
      <c r="CN29" s="55"/>
      <c r="CO29" s="55"/>
      <c r="CP29" s="55"/>
      <c r="CQ29" s="55"/>
      <c r="CR29" s="55"/>
      <c r="CS29" s="55"/>
      <c r="CT29" s="55"/>
      <c r="CU29" s="55"/>
      <c r="CV29" s="55"/>
      <c r="CW29" s="55"/>
      <c r="CX29" s="55"/>
    </row>
    <row r="30" spans="1:102" x14ac:dyDescent="0.25">
      <c r="B30" s="62">
        <v>5</v>
      </c>
      <c r="C30" s="63"/>
      <c r="D30" s="63"/>
      <c r="E30" s="64"/>
      <c r="F30" s="64"/>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55"/>
      <c r="AM30" s="55"/>
      <c r="AN30" s="55"/>
      <c r="AO30" s="55"/>
      <c r="AP30" s="55"/>
      <c r="AQ30" s="55"/>
      <c r="AR30" s="55"/>
      <c r="AS30" s="55"/>
      <c r="AT30" s="55"/>
      <c r="AU30" s="55"/>
      <c r="AV30" s="55"/>
      <c r="AW30" s="55"/>
      <c r="AX30" s="55"/>
      <c r="AY30" s="55"/>
      <c r="AZ30" s="55"/>
      <c r="BA30" s="55"/>
      <c r="BB30" s="55"/>
      <c r="BC30" s="55"/>
      <c r="BD30" s="55"/>
      <c r="BE30" s="55"/>
      <c r="BF30" s="55"/>
      <c r="BG30" s="55"/>
      <c r="BH30" s="55"/>
      <c r="BI30" s="55"/>
      <c r="BJ30" s="55"/>
      <c r="BK30" s="55"/>
      <c r="BL30" s="55"/>
      <c r="BM30" s="55"/>
      <c r="BN30" s="55"/>
      <c r="BO30" s="55"/>
      <c r="BP30" s="55"/>
      <c r="BQ30" s="55"/>
      <c r="BR30" s="55"/>
      <c r="BS30" s="55"/>
      <c r="BT30" s="55"/>
      <c r="BU30" s="55"/>
      <c r="BV30" s="55"/>
      <c r="BW30" s="55"/>
      <c r="BX30" s="55"/>
      <c r="BY30" s="55"/>
      <c r="BZ30" s="55"/>
      <c r="CA30" s="55"/>
      <c r="CB30" s="55"/>
      <c r="CC30" s="55"/>
      <c r="CD30" s="55"/>
      <c r="CE30" s="55"/>
      <c r="CF30" s="55"/>
      <c r="CG30" s="55"/>
      <c r="CH30" s="55"/>
      <c r="CI30" s="55"/>
      <c r="CJ30" s="55"/>
      <c r="CK30" s="55"/>
      <c r="CL30" s="55"/>
      <c r="CM30" s="55"/>
      <c r="CN30" s="55"/>
      <c r="CO30" s="55"/>
      <c r="CP30" s="55"/>
      <c r="CQ30" s="55"/>
      <c r="CR30" s="55"/>
      <c r="CS30" s="55"/>
      <c r="CT30" s="55"/>
      <c r="CU30" s="55"/>
      <c r="CV30" s="55"/>
      <c r="CW30" s="55"/>
      <c r="CX30" s="55"/>
    </row>
    <row r="31" spans="1:102" x14ac:dyDescent="0.25">
      <c r="B31" s="62">
        <v>6</v>
      </c>
      <c r="C31" s="63"/>
      <c r="D31" s="63"/>
      <c r="E31" s="64"/>
      <c r="F31" s="64"/>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c r="AL31" s="55"/>
      <c r="AM31" s="55"/>
      <c r="AN31" s="55"/>
      <c r="AO31" s="55"/>
      <c r="AP31" s="55"/>
      <c r="AQ31" s="55"/>
      <c r="AR31" s="55"/>
      <c r="AS31" s="55"/>
      <c r="AT31" s="55"/>
      <c r="AU31" s="55"/>
      <c r="AV31" s="55"/>
      <c r="AW31" s="55"/>
      <c r="AX31" s="55"/>
      <c r="AY31" s="55"/>
      <c r="AZ31" s="55"/>
      <c r="BA31" s="55"/>
      <c r="BB31" s="55"/>
      <c r="BC31" s="55"/>
      <c r="BD31" s="55"/>
      <c r="BE31" s="55"/>
      <c r="BF31" s="55"/>
      <c r="BG31" s="55"/>
      <c r="BH31" s="55"/>
      <c r="BI31" s="55"/>
      <c r="BJ31" s="55"/>
      <c r="BK31" s="55"/>
      <c r="BL31" s="55"/>
      <c r="BM31" s="55"/>
      <c r="BN31" s="55"/>
      <c r="BO31" s="55"/>
      <c r="BP31" s="55"/>
      <c r="BQ31" s="55"/>
      <c r="BR31" s="55"/>
      <c r="BS31" s="55"/>
      <c r="BT31" s="55"/>
      <c r="BU31" s="55"/>
      <c r="BV31" s="55"/>
      <c r="BW31" s="55"/>
      <c r="BX31" s="55"/>
      <c r="BY31" s="55"/>
      <c r="BZ31" s="55"/>
      <c r="CA31" s="55"/>
      <c r="CB31" s="55"/>
      <c r="CC31" s="55"/>
      <c r="CD31" s="55"/>
      <c r="CE31" s="55"/>
      <c r="CF31" s="55"/>
      <c r="CG31" s="55"/>
      <c r="CH31" s="55"/>
      <c r="CI31" s="55"/>
      <c r="CJ31" s="55"/>
      <c r="CK31" s="55"/>
      <c r="CL31" s="55"/>
      <c r="CM31" s="55"/>
      <c r="CN31" s="55"/>
      <c r="CO31" s="55"/>
      <c r="CP31" s="55"/>
      <c r="CQ31" s="55"/>
      <c r="CR31" s="55"/>
      <c r="CS31" s="55"/>
      <c r="CT31" s="55"/>
      <c r="CU31" s="55"/>
      <c r="CV31" s="55"/>
      <c r="CW31" s="55"/>
      <c r="CX31" s="55"/>
    </row>
    <row r="32" spans="1:102" x14ac:dyDescent="0.25">
      <c r="B32" s="62">
        <v>7</v>
      </c>
      <c r="C32" s="63"/>
      <c r="D32" s="63"/>
      <c r="E32" s="64"/>
      <c r="F32" s="64"/>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c r="AL32" s="55"/>
      <c r="AM32" s="55"/>
      <c r="AN32" s="55"/>
      <c r="AO32" s="55"/>
      <c r="AP32" s="55"/>
      <c r="AQ32" s="55"/>
      <c r="AR32" s="55"/>
      <c r="AS32" s="55"/>
      <c r="AT32" s="55"/>
      <c r="AU32" s="55"/>
      <c r="AV32" s="55"/>
      <c r="AW32" s="55"/>
      <c r="AX32" s="55"/>
      <c r="AY32" s="55"/>
      <c r="AZ32" s="55"/>
      <c r="BA32" s="55"/>
      <c r="BB32" s="55"/>
      <c r="BC32" s="55"/>
      <c r="BD32" s="55"/>
      <c r="BE32" s="55"/>
      <c r="BF32" s="55"/>
      <c r="BG32" s="55"/>
      <c r="BH32" s="55"/>
      <c r="BI32" s="55"/>
      <c r="BJ32" s="55"/>
      <c r="BK32" s="55"/>
      <c r="BL32" s="55"/>
      <c r="BM32" s="55"/>
      <c r="BN32" s="55"/>
      <c r="BO32" s="55"/>
      <c r="BP32" s="55"/>
      <c r="BQ32" s="55"/>
      <c r="BR32" s="55"/>
      <c r="BS32" s="55"/>
      <c r="BT32" s="55"/>
      <c r="BU32" s="55"/>
      <c r="BV32" s="55"/>
      <c r="BW32" s="55"/>
      <c r="BX32" s="55"/>
      <c r="BY32" s="55"/>
      <c r="BZ32" s="55"/>
      <c r="CA32" s="55"/>
      <c r="CB32" s="55"/>
      <c r="CC32" s="55"/>
      <c r="CD32" s="55"/>
      <c r="CE32" s="55"/>
      <c r="CF32" s="55"/>
      <c r="CG32" s="55"/>
      <c r="CH32" s="55"/>
      <c r="CI32" s="55"/>
      <c r="CJ32" s="55"/>
      <c r="CK32" s="55"/>
      <c r="CL32" s="55"/>
      <c r="CM32" s="55"/>
      <c r="CN32" s="55"/>
      <c r="CO32" s="55"/>
      <c r="CP32" s="55"/>
      <c r="CQ32" s="55"/>
      <c r="CR32" s="55"/>
      <c r="CS32" s="55"/>
      <c r="CT32" s="55"/>
      <c r="CU32" s="55"/>
      <c r="CV32" s="55"/>
      <c r="CW32" s="55"/>
      <c r="CX32" s="55"/>
    </row>
    <row r="33" spans="2:102" x14ac:dyDescent="0.25">
      <c r="B33" s="62">
        <v>8</v>
      </c>
      <c r="C33" s="63"/>
      <c r="D33" s="63"/>
      <c r="E33" s="64"/>
      <c r="F33" s="64"/>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55"/>
      <c r="AK33" s="55"/>
      <c r="AL33" s="55"/>
      <c r="AM33" s="55"/>
      <c r="AN33" s="55"/>
      <c r="AO33" s="55"/>
      <c r="AP33" s="55"/>
      <c r="AQ33" s="55"/>
      <c r="AR33" s="55"/>
      <c r="AS33" s="55"/>
      <c r="AT33" s="55"/>
      <c r="AU33" s="55"/>
      <c r="AV33" s="55"/>
      <c r="AW33" s="55"/>
      <c r="AX33" s="55"/>
      <c r="AY33" s="55"/>
      <c r="AZ33" s="55"/>
      <c r="BA33" s="55"/>
      <c r="BB33" s="55"/>
      <c r="BC33" s="55"/>
      <c r="BD33" s="55"/>
      <c r="BE33" s="55"/>
      <c r="BF33" s="55"/>
      <c r="BG33" s="55"/>
      <c r="BH33" s="55"/>
      <c r="BI33" s="55"/>
      <c r="BJ33" s="55"/>
      <c r="BK33" s="55"/>
      <c r="BL33" s="55"/>
      <c r="BM33" s="55"/>
      <c r="BN33" s="55"/>
      <c r="BO33" s="55"/>
      <c r="BP33" s="55"/>
      <c r="BQ33" s="55"/>
      <c r="BR33" s="55"/>
      <c r="BS33" s="55"/>
      <c r="BT33" s="55"/>
      <c r="BU33" s="55"/>
      <c r="BV33" s="55"/>
      <c r="BW33" s="55"/>
      <c r="BX33" s="55"/>
      <c r="BY33" s="55"/>
      <c r="BZ33" s="55"/>
      <c r="CA33" s="55"/>
      <c r="CB33" s="55"/>
      <c r="CC33" s="55"/>
      <c r="CD33" s="55"/>
      <c r="CE33" s="55"/>
      <c r="CF33" s="55"/>
      <c r="CG33" s="55"/>
      <c r="CH33" s="55"/>
      <c r="CI33" s="55"/>
      <c r="CJ33" s="55"/>
      <c r="CK33" s="55"/>
      <c r="CL33" s="55"/>
      <c r="CM33" s="55"/>
      <c r="CN33" s="55"/>
      <c r="CO33" s="55"/>
      <c r="CP33" s="55"/>
      <c r="CQ33" s="55"/>
      <c r="CR33" s="55"/>
      <c r="CS33" s="55"/>
      <c r="CT33" s="55"/>
      <c r="CU33" s="55"/>
      <c r="CV33" s="55"/>
      <c r="CW33" s="55"/>
      <c r="CX33" s="55"/>
    </row>
    <row r="34" spans="2:102" x14ac:dyDescent="0.25">
      <c r="B34" s="62">
        <v>9</v>
      </c>
      <c r="C34" s="63"/>
      <c r="D34" s="63"/>
      <c r="E34" s="64"/>
      <c r="F34" s="64"/>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55"/>
      <c r="BS34" s="55"/>
      <c r="BT34" s="55"/>
      <c r="BU34" s="55"/>
      <c r="BV34" s="55"/>
      <c r="BW34" s="55"/>
      <c r="BX34" s="55"/>
      <c r="BY34" s="55"/>
      <c r="BZ34" s="55"/>
      <c r="CA34" s="55"/>
      <c r="CB34" s="55"/>
      <c r="CC34" s="55"/>
      <c r="CD34" s="55"/>
      <c r="CE34" s="55"/>
      <c r="CF34" s="55"/>
      <c r="CG34" s="55"/>
      <c r="CH34" s="55"/>
      <c r="CI34" s="55"/>
      <c r="CJ34" s="55"/>
      <c r="CK34" s="55"/>
      <c r="CL34" s="55"/>
      <c r="CM34" s="55"/>
      <c r="CN34" s="55"/>
      <c r="CO34" s="55"/>
      <c r="CP34" s="55"/>
      <c r="CQ34" s="55"/>
      <c r="CR34" s="55"/>
      <c r="CS34" s="55"/>
      <c r="CT34" s="55"/>
      <c r="CU34" s="55"/>
      <c r="CV34" s="55"/>
      <c r="CW34" s="55"/>
      <c r="CX34" s="55"/>
    </row>
    <row r="35" spans="2:102" x14ac:dyDescent="0.25">
      <c r="B35" s="62">
        <v>10</v>
      </c>
      <c r="C35" s="63"/>
      <c r="D35" s="63"/>
      <c r="E35" s="64"/>
      <c r="F35" s="64"/>
      <c r="G35" s="55"/>
      <c r="H35" s="55"/>
      <c r="I35" s="55"/>
      <c r="J35" s="55"/>
      <c r="K35" s="55"/>
      <c r="L35" s="55"/>
      <c r="M35" s="55"/>
      <c r="N35" s="55"/>
      <c r="O35" s="55"/>
      <c r="P35" s="55"/>
      <c r="Q35" s="55"/>
      <c r="R35" s="55"/>
      <c r="S35" s="55"/>
      <c r="T35" s="55"/>
      <c r="U35" s="55"/>
      <c r="V35" s="55"/>
      <c r="W35" s="55"/>
      <c r="X35" s="55"/>
      <c r="Y35" s="55"/>
      <c r="Z35" s="55"/>
      <c r="AA35" s="55"/>
      <c r="AB35" s="55"/>
      <c r="AC35" s="55"/>
      <c r="AD35" s="55"/>
      <c r="AE35" s="55"/>
      <c r="AF35" s="55"/>
      <c r="AG35" s="55"/>
      <c r="AH35" s="55"/>
      <c r="AI35" s="55"/>
      <c r="AJ35" s="55"/>
      <c r="AK35" s="55"/>
      <c r="AL35" s="55"/>
      <c r="AM35" s="55"/>
      <c r="AN35" s="55"/>
      <c r="AO35" s="55"/>
      <c r="AP35" s="55"/>
      <c r="AQ35" s="55"/>
      <c r="AR35" s="55"/>
      <c r="AS35" s="55"/>
      <c r="AT35" s="55"/>
      <c r="AU35" s="55"/>
      <c r="AV35" s="55"/>
      <c r="AW35" s="55"/>
      <c r="AX35" s="55"/>
      <c r="AY35" s="55"/>
      <c r="AZ35" s="55"/>
      <c r="BA35" s="55"/>
      <c r="BB35" s="55"/>
      <c r="BC35" s="55"/>
      <c r="BD35" s="55"/>
      <c r="BE35" s="55"/>
      <c r="BF35" s="55"/>
      <c r="BG35" s="55"/>
      <c r="BH35" s="55"/>
      <c r="BI35" s="55"/>
      <c r="BJ35" s="55"/>
      <c r="BK35" s="55"/>
      <c r="BL35" s="55"/>
      <c r="BM35" s="55"/>
      <c r="BN35" s="55"/>
      <c r="BO35" s="55"/>
      <c r="BP35" s="55"/>
      <c r="BQ35" s="55"/>
      <c r="BR35" s="55"/>
      <c r="BS35" s="55"/>
      <c r="BT35" s="55"/>
      <c r="BU35" s="55"/>
      <c r="BV35" s="55"/>
      <c r="BW35" s="55"/>
      <c r="BX35" s="55"/>
      <c r="BY35" s="55"/>
      <c r="BZ35" s="55"/>
      <c r="CA35" s="55"/>
      <c r="CB35" s="55"/>
      <c r="CC35" s="55"/>
      <c r="CD35" s="55"/>
      <c r="CE35" s="55"/>
      <c r="CF35" s="55"/>
      <c r="CG35" s="55"/>
      <c r="CH35" s="55"/>
      <c r="CI35" s="55"/>
      <c r="CJ35" s="55"/>
      <c r="CK35" s="55"/>
      <c r="CL35" s="55"/>
      <c r="CM35" s="55"/>
      <c r="CN35" s="55"/>
      <c r="CO35" s="55"/>
      <c r="CP35" s="55"/>
      <c r="CQ35" s="55"/>
      <c r="CR35" s="55"/>
      <c r="CS35" s="55"/>
      <c r="CT35" s="55"/>
      <c r="CU35" s="55"/>
      <c r="CV35" s="55"/>
      <c r="CW35" s="55"/>
      <c r="CX35" s="55"/>
    </row>
    <row r="36" spans="2:102" x14ac:dyDescent="0.25">
      <c r="B36" s="62">
        <v>11</v>
      </c>
      <c r="C36" s="63"/>
      <c r="D36" s="63"/>
      <c r="E36" s="64"/>
      <c r="F36" s="64"/>
      <c r="G36" s="55"/>
      <c r="H36" s="55"/>
      <c r="I36" s="55"/>
      <c r="J36" s="55"/>
      <c r="K36" s="55"/>
      <c r="L36" s="55"/>
      <c r="M36" s="55"/>
      <c r="N36" s="55"/>
      <c r="O36" s="55"/>
      <c r="P36" s="55"/>
      <c r="Q36" s="55"/>
      <c r="R36" s="55"/>
      <c r="S36" s="55"/>
      <c r="T36" s="55"/>
      <c r="U36" s="55"/>
      <c r="V36" s="55"/>
      <c r="W36" s="55"/>
      <c r="X36" s="55"/>
      <c r="Y36" s="55"/>
      <c r="Z36" s="55"/>
      <c r="AA36" s="55"/>
      <c r="AB36" s="55"/>
      <c r="AC36" s="55"/>
      <c r="AD36" s="55"/>
      <c r="AE36" s="55"/>
      <c r="AF36" s="55"/>
      <c r="AG36" s="55"/>
      <c r="AH36" s="55"/>
      <c r="AI36" s="55"/>
      <c r="AJ36" s="55"/>
      <c r="AK36" s="55"/>
      <c r="AL36" s="55"/>
      <c r="AM36" s="55"/>
      <c r="AN36" s="55"/>
      <c r="AO36" s="55"/>
      <c r="AP36" s="55"/>
      <c r="AQ36" s="55"/>
      <c r="AR36" s="55"/>
      <c r="AS36" s="55"/>
      <c r="AT36" s="55"/>
      <c r="AU36" s="55"/>
      <c r="AV36" s="55"/>
      <c r="AW36" s="55"/>
      <c r="AX36" s="55"/>
      <c r="AY36" s="55"/>
      <c r="AZ36" s="55"/>
      <c r="BA36" s="55"/>
      <c r="BB36" s="55"/>
      <c r="BC36" s="55"/>
      <c r="BD36" s="55"/>
      <c r="BE36" s="55"/>
      <c r="BF36" s="55"/>
      <c r="BG36" s="55"/>
      <c r="BH36" s="55"/>
      <c r="BI36" s="55"/>
      <c r="BJ36" s="55"/>
      <c r="BK36" s="55"/>
      <c r="BL36" s="55"/>
      <c r="BM36" s="55"/>
      <c r="BN36" s="55"/>
      <c r="BO36" s="55"/>
      <c r="BP36" s="55"/>
      <c r="BQ36" s="55"/>
      <c r="BR36" s="55"/>
      <c r="BS36" s="55"/>
      <c r="BT36" s="55"/>
      <c r="BU36" s="55"/>
      <c r="BV36" s="55"/>
      <c r="BW36" s="55"/>
      <c r="BX36" s="55"/>
      <c r="BY36" s="55"/>
      <c r="BZ36" s="55"/>
      <c r="CA36" s="55"/>
      <c r="CB36" s="55"/>
      <c r="CC36" s="55"/>
      <c r="CD36" s="55"/>
      <c r="CE36" s="55"/>
      <c r="CF36" s="55"/>
      <c r="CG36" s="55"/>
      <c r="CH36" s="55"/>
      <c r="CI36" s="55"/>
      <c r="CJ36" s="55"/>
      <c r="CK36" s="55"/>
      <c r="CL36" s="55"/>
      <c r="CM36" s="55"/>
      <c r="CN36" s="55"/>
      <c r="CO36" s="55"/>
      <c r="CP36" s="55"/>
      <c r="CQ36" s="55"/>
      <c r="CR36" s="55"/>
      <c r="CS36" s="55"/>
      <c r="CT36" s="55"/>
      <c r="CU36" s="55"/>
      <c r="CV36" s="55"/>
      <c r="CW36" s="55"/>
      <c r="CX36" s="55"/>
    </row>
    <row r="37" spans="2:102" x14ac:dyDescent="0.25">
      <c r="B37" s="62">
        <v>12</v>
      </c>
      <c r="C37" s="63"/>
      <c r="D37" s="63"/>
      <c r="E37" s="64"/>
      <c r="F37" s="64"/>
      <c r="G37" s="55"/>
      <c r="H37" s="55"/>
      <c r="I37" s="55"/>
      <c r="J37" s="55"/>
      <c r="K37" s="55"/>
      <c r="L37" s="55"/>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row>
    <row r="38" spans="2:102" x14ac:dyDescent="0.25">
      <c r="B38" s="62">
        <v>13</v>
      </c>
      <c r="C38" s="63"/>
      <c r="D38" s="63"/>
      <c r="E38" s="64"/>
      <c r="F38" s="64"/>
      <c r="G38" s="55"/>
      <c r="H38" s="55"/>
      <c r="I38" s="55"/>
      <c r="J38" s="55"/>
      <c r="K38" s="55"/>
      <c r="L38" s="55"/>
      <c r="M38" s="55"/>
      <c r="N38" s="55"/>
      <c r="O38" s="55"/>
      <c r="P38" s="55"/>
      <c r="Q38" s="55"/>
      <c r="R38" s="55"/>
      <c r="S38" s="55"/>
      <c r="T38" s="55"/>
      <c r="U38" s="55"/>
      <c r="V38" s="55"/>
      <c r="W38" s="55"/>
      <c r="X38" s="55"/>
      <c r="Y38" s="55"/>
      <c r="Z38" s="55"/>
      <c r="AA38" s="55"/>
      <c r="AB38" s="55"/>
      <c r="AC38" s="55"/>
      <c r="AD38" s="55"/>
      <c r="AE38" s="55"/>
      <c r="AF38" s="55"/>
      <c r="AG38" s="55"/>
      <c r="AH38" s="55"/>
      <c r="AI38" s="55"/>
      <c r="AJ38" s="55"/>
      <c r="AK38" s="55"/>
      <c r="AL38" s="55"/>
      <c r="AM38" s="55"/>
      <c r="AN38" s="55"/>
      <c r="AO38" s="55"/>
      <c r="AP38" s="55"/>
      <c r="AQ38" s="55"/>
      <c r="AR38" s="55"/>
      <c r="AS38" s="55"/>
      <c r="AT38" s="55"/>
      <c r="AU38" s="55"/>
      <c r="AV38" s="55"/>
      <c r="AW38" s="55"/>
      <c r="AX38" s="55"/>
      <c r="AY38" s="55"/>
      <c r="AZ38" s="55"/>
      <c r="BA38" s="55"/>
      <c r="BB38" s="55"/>
      <c r="BC38" s="55"/>
      <c r="BD38" s="55"/>
      <c r="BE38" s="55"/>
      <c r="BF38" s="55"/>
      <c r="BG38" s="55"/>
      <c r="BH38" s="55"/>
      <c r="BI38" s="55"/>
      <c r="BJ38" s="55"/>
      <c r="BK38" s="55"/>
      <c r="BL38" s="55"/>
      <c r="BM38" s="55"/>
      <c r="BN38" s="55"/>
      <c r="BO38" s="55"/>
      <c r="BP38" s="55"/>
      <c r="BQ38" s="55"/>
      <c r="BR38" s="55"/>
      <c r="BS38" s="55"/>
      <c r="BT38" s="55"/>
      <c r="BU38" s="55"/>
      <c r="BV38" s="55"/>
      <c r="BW38" s="55"/>
      <c r="BX38" s="55"/>
      <c r="BY38" s="55"/>
      <c r="BZ38" s="55"/>
      <c r="CA38" s="55"/>
      <c r="CB38" s="55"/>
      <c r="CC38" s="55"/>
      <c r="CD38" s="55"/>
      <c r="CE38" s="55"/>
      <c r="CF38" s="55"/>
      <c r="CG38" s="55"/>
      <c r="CH38" s="55"/>
      <c r="CI38" s="55"/>
      <c r="CJ38" s="55"/>
      <c r="CK38" s="55"/>
      <c r="CL38" s="55"/>
      <c r="CM38" s="55"/>
      <c r="CN38" s="55"/>
      <c r="CO38" s="55"/>
      <c r="CP38" s="55"/>
      <c r="CQ38" s="55"/>
      <c r="CR38" s="55"/>
      <c r="CS38" s="55"/>
      <c r="CT38" s="55"/>
      <c r="CU38" s="55"/>
      <c r="CV38" s="55"/>
      <c r="CW38" s="55"/>
      <c r="CX38" s="55"/>
    </row>
    <row r="39" spans="2:102" x14ac:dyDescent="0.25">
      <c r="B39" s="62">
        <v>14</v>
      </c>
      <c r="C39" s="63"/>
      <c r="D39" s="63"/>
      <c r="E39" s="64"/>
      <c r="F39" s="64"/>
      <c r="G39" s="55"/>
      <c r="H39" s="55"/>
      <c r="I39" s="55"/>
      <c r="J39" s="55"/>
      <c r="K39" s="55"/>
      <c r="L39" s="55"/>
      <c r="M39" s="55"/>
      <c r="N39" s="55"/>
      <c r="O39" s="55"/>
      <c r="P39" s="55"/>
      <c r="Q39" s="55"/>
      <c r="R39" s="55"/>
      <c r="S39" s="55"/>
      <c r="T39" s="55"/>
      <c r="U39" s="55"/>
      <c r="V39" s="55"/>
      <c r="W39" s="55"/>
      <c r="X39" s="55"/>
      <c r="Y39" s="55"/>
      <c r="Z39" s="55"/>
      <c r="AA39" s="55"/>
      <c r="AB39" s="55"/>
      <c r="AC39" s="55"/>
      <c r="AD39" s="55"/>
      <c r="AE39" s="55"/>
      <c r="AF39" s="55"/>
      <c r="AG39" s="55"/>
      <c r="AH39" s="55"/>
      <c r="AI39" s="55"/>
      <c r="AJ39" s="55"/>
      <c r="AK39" s="55"/>
      <c r="AL39" s="55"/>
      <c r="AM39" s="55"/>
      <c r="AN39" s="55"/>
      <c r="AO39" s="55"/>
      <c r="AP39" s="55"/>
      <c r="AQ39" s="55"/>
      <c r="AR39" s="55"/>
      <c r="AS39" s="55"/>
      <c r="AT39" s="55"/>
      <c r="AU39" s="55"/>
      <c r="AV39" s="55"/>
      <c r="AW39" s="55"/>
      <c r="AX39" s="55"/>
      <c r="AY39" s="55"/>
      <c r="AZ39" s="55"/>
      <c r="BA39" s="55"/>
      <c r="BB39" s="55"/>
      <c r="BC39" s="55"/>
      <c r="BD39" s="55"/>
      <c r="BE39" s="55"/>
      <c r="BF39" s="55"/>
      <c r="BG39" s="55"/>
      <c r="BH39" s="55"/>
      <c r="BI39" s="55"/>
      <c r="BJ39" s="55"/>
      <c r="BK39" s="55"/>
      <c r="BL39" s="55"/>
      <c r="BM39" s="55"/>
      <c r="BN39" s="55"/>
      <c r="BO39" s="55"/>
      <c r="BP39" s="55"/>
      <c r="BQ39" s="55"/>
      <c r="BR39" s="55"/>
      <c r="BS39" s="55"/>
      <c r="BT39" s="55"/>
      <c r="BU39" s="55"/>
      <c r="BV39" s="55"/>
      <c r="BW39" s="55"/>
      <c r="BX39" s="55"/>
      <c r="BY39" s="55"/>
      <c r="BZ39" s="55"/>
      <c r="CA39" s="55"/>
      <c r="CB39" s="55"/>
      <c r="CC39" s="55"/>
      <c r="CD39" s="55"/>
      <c r="CE39" s="55"/>
      <c r="CF39" s="55"/>
      <c r="CG39" s="55"/>
      <c r="CH39" s="55"/>
      <c r="CI39" s="55"/>
      <c r="CJ39" s="55"/>
      <c r="CK39" s="55"/>
      <c r="CL39" s="55"/>
      <c r="CM39" s="55"/>
      <c r="CN39" s="55"/>
      <c r="CO39" s="55"/>
      <c r="CP39" s="55"/>
      <c r="CQ39" s="55"/>
      <c r="CR39" s="55"/>
      <c r="CS39" s="55"/>
      <c r="CT39" s="55"/>
      <c r="CU39" s="55"/>
      <c r="CV39" s="55"/>
      <c r="CW39" s="55"/>
      <c r="CX39" s="55"/>
    </row>
    <row r="40" spans="2:102" x14ac:dyDescent="0.25">
      <c r="B40" s="62">
        <v>15</v>
      </c>
      <c r="C40" s="63"/>
      <c r="D40" s="63"/>
      <c r="E40" s="64"/>
      <c r="F40" s="64"/>
      <c r="G40" s="55"/>
      <c r="H40" s="55"/>
      <c r="I40" s="55"/>
      <c r="J40" s="55"/>
      <c r="K40" s="55"/>
      <c r="L40" s="55"/>
      <c r="M40" s="55"/>
      <c r="N40" s="55"/>
      <c r="O40" s="55"/>
      <c r="P40" s="55"/>
      <c r="Q40" s="55"/>
      <c r="R40" s="55"/>
      <c r="S40" s="55"/>
      <c r="T40" s="55"/>
      <c r="U40" s="55"/>
      <c r="V40" s="55"/>
      <c r="W40" s="55"/>
      <c r="X40" s="55"/>
      <c r="Y40" s="55"/>
      <c r="Z40" s="55"/>
      <c r="AA40" s="55"/>
      <c r="AB40" s="55"/>
      <c r="AC40" s="55"/>
      <c r="AD40" s="55"/>
      <c r="AE40" s="55"/>
      <c r="AF40" s="55"/>
      <c r="AG40" s="55"/>
      <c r="AH40" s="55"/>
      <c r="AI40" s="55"/>
      <c r="AJ40" s="55"/>
      <c r="AK40" s="55"/>
      <c r="AL40" s="55"/>
      <c r="AM40" s="55"/>
      <c r="AN40" s="55"/>
      <c r="AO40" s="55"/>
      <c r="AP40" s="55"/>
      <c r="AQ40" s="55"/>
      <c r="AR40" s="55"/>
      <c r="AS40" s="55"/>
      <c r="AT40" s="55"/>
      <c r="AU40" s="55"/>
      <c r="AV40" s="55"/>
      <c r="AW40" s="55"/>
      <c r="AX40" s="55"/>
      <c r="AY40" s="55"/>
      <c r="AZ40" s="55"/>
      <c r="BA40" s="55"/>
      <c r="BB40" s="55"/>
      <c r="BC40" s="55"/>
      <c r="BD40" s="55"/>
      <c r="BE40" s="55"/>
      <c r="BF40" s="55"/>
      <c r="BG40" s="55"/>
      <c r="BH40" s="55"/>
      <c r="BI40" s="55"/>
      <c r="BJ40" s="55"/>
      <c r="BK40" s="55"/>
      <c r="BL40" s="55"/>
      <c r="BM40" s="55"/>
      <c r="BN40" s="55"/>
      <c r="BO40" s="55"/>
      <c r="BP40" s="55"/>
      <c r="BQ40" s="55"/>
      <c r="BR40" s="55"/>
      <c r="BS40" s="55"/>
      <c r="BT40" s="55"/>
      <c r="BU40" s="55"/>
      <c r="BV40" s="55"/>
      <c r="BW40" s="55"/>
      <c r="BX40" s="55"/>
      <c r="BY40" s="55"/>
      <c r="BZ40" s="55"/>
      <c r="CA40" s="55"/>
      <c r="CB40" s="55"/>
      <c r="CC40" s="55"/>
      <c r="CD40" s="55"/>
      <c r="CE40" s="55"/>
      <c r="CF40" s="55"/>
      <c r="CG40" s="55"/>
      <c r="CH40" s="55"/>
      <c r="CI40" s="55"/>
      <c r="CJ40" s="55"/>
      <c r="CK40" s="55"/>
      <c r="CL40" s="55"/>
      <c r="CM40" s="55"/>
      <c r="CN40" s="55"/>
      <c r="CO40" s="55"/>
      <c r="CP40" s="55"/>
      <c r="CQ40" s="55"/>
      <c r="CR40" s="55"/>
      <c r="CS40" s="55"/>
      <c r="CT40" s="55"/>
      <c r="CU40" s="55"/>
      <c r="CV40" s="55"/>
      <c r="CW40" s="55"/>
      <c r="CX40" s="55"/>
    </row>
    <row r="41" spans="2:102" x14ac:dyDescent="0.25">
      <c r="B41" s="62">
        <v>16</v>
      </c>
      <c r="C41" s="63"/>
      <c r="D41" s="63"/>
      <c r="E41" s="64"/>
      <c r="F41" s="64"/>
      <c r="G41" s="55"/>
      <c r="H41" s="55"/>
      <c r="I41" s="55"/>
      <c r="J41" s="55"/>
      <c r="K41" s="55"/>
      <c r="L41" s="55"/>
      <c r="M41" s="55"/>
      <c r="N41" s="55"/>
      <c r="O41" s="55"/>
      <c r="P41" s="55"/>
      <c r="Q41" s="55"/>
      <c r="R41" s="55"/>
      <c r="S41" s="55"/>
      <c r="T41" s="55"/>
      <c r="U41" s="55"/>
      <c r="V41" s="55"/>
      <c r="W41" s="55"/>
      <c r="X41" s="55"/>
      <c r="Y41" s="55"/>
      <c r="Z41" s="55"/>
      <c r="AA41" s="55"/>
      <c r="AB41" s="55"/>
      <c r="AC41" s="55"/>
      <c r="AD41" s="55"/>
      <c r="AE41" s="55"/>
      <c r="AF41" s="55"/>
      <c r="AG41" s="55"/>
      <c r="AH41" s="55"/>
      <c r="AI41" s="55"/>
      <c r="AJ41" s="55"/>
      <c r="AK41" s="55"/>
      <c r="AL41" s="55"/>
      <c r="AM41" s="55"/>
      <c r="AN41" s="55"/>
      <c r="AO41" s="55"/>
      <c r="AP41" s="55"/>
      <c r="AQ41" s="55"/>
      <c r="AR41" s="55"/>
      <c r="AS41" s="55"/>
      <c r="AT41" s="55"/>
      <c r="AU41" s="55"/>
      <c r="AV41" s="55"/>
      <c r="AW41" s="55"/>
      <c r="AX41" s="55"/>
      <c r="AY41" s="55"/>
      <c r="AZ41" s="55"/>
      <c r="BA41" s="55"/>
      <c r="BB41" s="55"/>
      <c r="BC41" s="55"/>
      <c r="BD41" s="55"/>
      <c r="BE41" s="55"/>
      <c r="BF41" s="55"/>
      <c r="BG41" s="55"/>
      <c r="BH41" s="55"/>
      <c r="BI41" s="55"/>
      <c r="BJ41" s="55"/>
      <c r="BK41" s="55"/>
      <c r="BL41" s="55"/>
      <c r="BM41" s="55"/>
      <c r="BN41" s="55"/>
      <c r="BO41" s="55"/>
      <c r="BP41" s="55"/>
      <c r="BQ41" s="55"/>
      <c r="BR41" s="55"/>
      <c r="BS41" s="55"/>
      <c r="BT41" s="55"/>
      <c r="BU41" s="55"/>
      <c r="BV41" s="55"/>
      <c r="BW41" s="55"/>
      <c r="BX41" s="55"/>
      <c r="BY41" s="55"/>
      <c r="BZ41" s="55"/>
      <c r="CA41" s="55"/>
      <c r="CB41" s="55"/>
      <c r="CC41" s="55"/>
      <c r="CD41" s="55"/>
      <c r="CE41" s="55"/>
      <c r="CF41" s="55"/>
      <c r="CG41" s="55"/>
      <c r="CH41" s="55"/>
      <c r="CI41" s="55"/>
      <c r="CJ41" s="55"/>
      <c r="CK41" s="55"/>
      <c r="CL41" s="55"/>
      <c r="CM41" s="55"/>
      <c r="CN41" s="55"/>
      <c r="CO41" s="55"/>
      <c r="CP41" s="55"/>
      <c r="CQ41" s="55"/>
      <c r="CR41" s="55"/>
      <c r="CS41" s="55"/>
      <c r="CT41" s="55"/>
      <c r="CU41" s="55"/>
      <c r="CV41" s="55"/>
      <c r="CW41" s="55"/>
      <c r="CX41" s="55"/>
    </row>
    <row r="42" spans="2:102" x14ac:dyDescent="0.25">
      <c r="B42" s="62">
        <v>17</v>
      </c>
      <c r="C42" s="63"/>
      <c r="D42" s="63"/>
      <c r="E42" s="64"/>
      <c r="F42" s="64"/>
      <c r="G42" s="55"/>
      <c r="H42" s="55"/>
      <c r="I42" s="55"/>
      <c r="J42" s="55"/>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5"/>
      <c r="AK42" s="55"/>
      <c r="AL42" s="55"/>
      <c r="AM42" s="55"/>
      <c r="AN42" s="55"/>
      <c r="AO42" s="55"/>
      <c r="AP42" s="55"/>
      <c r="AQ42" s="55"/>
      <c r="AR42" s="55"/>
      <c r="AS42" s="55"/>
      <c r="AT42" s="55"/>
      <c r="AU42" s="55"/>
      <c r="AV42" s="55"/>
      <c r="AW42" s="55"/>
      <c r="AX42" s="55"/>
      <c r="AY42" s="55"/>
      <c r="AZ42" s="55"/>
      <c r="BA42" s="55"/>
      <c r="BB42" s="55"/>
      <c r="BC42" s="55"/>
      <c r="BD42" s="55"/>
      <c r="BE42" s="55"/>
      <c r="BF42" s="55"/>
      <c r="BG42" s="55"/>
      <c r="BH42" s="55"/>
      <c r="BI42" s="55"/>
      <c r="BJ42" s="55"/>
      <c r="BK42" s="55"/>
      <c r="BL42" s="55"/>
      <c r="BM42" s="55"/>
      <c r="BN42" s="55"/>
      <c r="BO42" s="55"/>
      <c r="BP42" s="55"/>
      <c r="BQ42" s="55"/>
      <c r="BR42" s="55"/>
      <c r="BS42" s="55"/>
      <c r="BT42" s="55"/>
      <c r="BU42" s="55"/>
      <c r="BV42" s="55"/>
      <c r="BW42" s="55"/>
      <c r="BX42" s="55"/>
      <c r="BY42" s="55"/>
      <c r="BZ42" s="55"/>
      <c r="CA42" s="55"/>
      <c r="CB42" s="55"/>
      <c r="CC42" s="55"/>
      <c r="CD42" s="55"/>
      <c r="CE42" s="55"/>
      <c r="CF42" s="55"/>
      <c r="CG42" s="55"/>
      <c r="CH42" s="55"/>
      <c r="CI42" s="55"/>
      <c r="CJ42" s="55"/>
      <c r="CK42" s="55"/>
      <c r="CL42" s="55"/>
      <c r="CM42" s="55"/>
      <c r="CN42" s="55"/>
      <c r="CO42" s="55"/>
      <c r="CP42" s="55"/>
      <c r="CQ42" s="55"/>
      <c r="CR42" s="55"/>
      <c r="CS42" s="55"/>
      <c r="CT42" s="55"/>
      <c r="CU42" s="55"/>
      <c r="CV42" s="55"/>
      <c r="CW42" s="55"/>
      <c r="CX42" s="55"/>
    </row>
    <row r="43" spans="2:102" x14ac:dyDescent="0.25">
      <c r="B43" s="62">
        <v>18</v>
      </c>
      <c r="C43" s="63"/>
      <c r="D43" s="63"/>
      <c r="E43" s="64"/>
      <c r="F43" s="64"/>
      <c r="G43" s="55"/>
      <c r="H43" s="55"/>
      <c r="I43" s="55"/>
      <c r="J43" s="55"/>
      <c r="K43" s="55"/>
      <c r="L43" s="55"/>
      <c r="M43" s="55"/>
      <c r="N43" s="55"/>
      <c r="O43" s="55"/>
      <c r="P43" s="55"/>
      <c r="Q43" s="55"/>
      <c r="R43" s="55"/>
      <c r="S43" s="55"/>
      <c r="T43" s="55"/>
      <c r="U43" s="55"/>
      <c r="V43" s="55"/>
      <c r="W43" s="55"/>
      <c r="X43" s="55"/>
      <c r="Y43" s="55"/>
      <c r="Z43" s="55"/>
      <c r="AA43" s="55"/>
      <c r="AB43" s="55"/>
      <c r="AC43" s="55"/>
      <c r="AD43" s="55"/>
      <c r="AE43" s="55"/>
      <c r="AF43" s="55"/>
      <c r="AG43" s="55"/>
      <c r="AH43" s="55"/>
      <c r="AI43" s="55"/>
      <c r="AJ43" s="55"/>
      <c r="AK43" s="55"/>
      <c r="AL43" s="55"/>
      <c r="AM43" s="55"/>
      <c r="AN43" s="55"/>
      <c r="AO43" s="55"/>
      <c r="AP43" s="55"/>
      <c r="AQ43" s="55"/>
      <c r="AR43" s="55"/>
      <c r="AS43" s="55"/>
      <c r="AT43" s="55"/>
      <c r="AU43" s="55"/>
      <c r="AV43" s="55"/>
      <c r="AW43" s="55"/>
      <c r="AX43" s="55"/>
      <c r="AY43" s="55"/>
      <c r="AZ43" s="55"/>
      <c r="BA43" s="55"/>
      <c r="BB43" s="55"/>
      <c r="BC43" s="55"/>
      <c r="BD43" s="55"/>
      <c r="BE43" s="55"/>
      <c r="BF43" s="55"/>
      <c r="BG43" s="55"/>
      <c r="BH43" s="55"/>
      <c r="BI43" s="55"/>
      <c r="BJ43" s="55"/>
      <c r="BK43" s="55"/>
      <c r="BL43" s="55"/>
      <c r="BM43" s="55"/>
      <c r="BN43" s="55"/>
      <c r="BO43" s="55"/>
      <c r="BP43" s="55"/>
      <c r="BQ43" s="55"/>
      <c r="BR43" s="55"/>
      <c r="BS43" s="55"/>
      <c r="BT43" s="55"/>
      <c r="BU43" s="55"/>
      <c r="BV43" s="55"/>
      <c r="BW43" s="55"/>
      <c r="BX43" s="55"/>
      <c r="BY43" s="55"/>
      <c r="BZ43" s="55"/>
      <c r="CA43" s="55"/>
      <c r="CB43" s="55"/>
      <c r="CC43" s="55"/>
      <c r="CD43" s="55"/>
      <c r="CE43" s="55"/>
      <c r="CF43" s="55"/>
      <c r="CG43" s="55"/>
      <c r="CH43" s="55"/>
      <c r="CI43" s="55"/>
      <c r="CJ43" s="55"/>
      <c r="CK43" s="55"/>
      <c r="CL43" s="55"/>
      <c r="CM43" s="55"/>
      <c r="CN43" s="55"/>
      <c r="CO43" s="55"/>
      <c r="CP43" s="55"/>
      <c r="CQ43" s="55"/>
      <c r="CR43" s="55"/>
      <c r="CS43" s="55"/>
      <c r="CT43" s="55"/>
      <c r="CU43" s="55"/>
      <c r="CV43" s="55"/>
      <c r="CW43" s="55"/>
      <c r="CX43" s="55"/>
    </row>
    <row r="44" spans="2:102" x14ac:dyDescent="0.25">
      <c r="B44" s="62">
        <v>19</v>
      </c>
      <c r="C44" s="63"/>
      <c r="D44" s="63"/>
      <c r="E44" s="64"/>
      <c r="F44" s="64"/>
      <c r="G44" s="55"/>
      <c r="H44" s="55"/>
      <c r="I44" s="55"/>
      <c r="J44" s="55"/>
      <c r="K44" s="55"/>
      <c r="L44" s="55"/>
      <c r="M44" s="55"/>
      <c r="N44" s="55"/>
      <c r="O44" s="55"/>
      <c r="P44" s="55"/>
      <c r="Q44" s="55"/>
      <c r="R44" s="55"/>
      <c r="S44" s="55"/>
      <c r="T44" s="55"/>
      <c r="U44" s="55"/>
      <c r="V44" s="55"/>
      <c r="W44" s="55"/>
      <c r="X44" s="55"/>
      <c r="Y44" s="55"/>
      <c r="Z44" s="55"/>
      <c r="AA44" s="55"/>
      <c r="AB44" s="55"/>
      <c r="AC44" s="55"/>
      <c r="AD44" s="55"/>
      <c r="AE44" s="55"/>
      <c r="AF44" s="55"/>
      <c r="AG44" s="55"/>
      <c r="AH44" s="55"/>
      <c r="AI44" s="55"/>
      <c r="AJ44" s="55"/>
      <c r="AK44" s="55"/>
      <c r="AL44" s="55"/>
      <c r="AM44" s="55"/>
      <c r="AN44" s="55"/>
      <c r="AO44" s="55"/>
      <c r="AP44" s="55"/>
      <c r="AQ44" s="55"/>
      <c r="AR44" s="55"/>
      <c r="AS44" s="55"/>
      <c r="AT44" s="55"/>
      <c r="AU44" s="55"/>
      <c r="AV44" s="55"/>
      <c r="AW44" s="55"/>
      <c r="AX44" s="55"/>
      <c r="AY44" s="55"/>
      <c r="AZ44" s="55"/>
      <c r="BA44" s="55"/>
      <c r="BB44" s="55"/>
      <c r="BC44" s="55"/>
      <c r="BD44" s="55"/>
      <c r="BE44" s="55"/>
      <c r="BF44" s="55"/>
      <c r="BG44" s="55"/>
      <c r="BH44" s="55"/>
      <c r="BI44" s="55"/>
      <c r="BJ44" s="55"/>
      <c r="BK44" s="55"/>
      <c r="BL44" s="55"/>
      <c r="BM44" s="55"/>
      <c r="BN44" s="55"/>
      <c r="BO44" s="55"/>
      <c r="BP44" s="55"/>
      <c r="BQ44" s="55"/>
      <c r="BR44" s="55"/>
      <c r="BS44" s="55"/>
      <c r="BT44" s="55"/>
      <c r="BU44" s="55"/>
      <c r="BV44" s="55"/>
      <c r="BW44" s="55"/>
      <c r="BX44" s="55"/>
      <c r="BY44" s="55"/>
      <c r="BZ44" s="55"/>
      <c r="CA44" s="55"/>
      <c r="CB44" s="55"/>
      <c r="CC44" s="55"/>
      <c r="CD44" s="55"/>
      <c r="CE44" s="55"/>
      <c r="CF44" s="55"/>
      <c r="CG44" s="55"/>
      <c r="CH44" s="55"/>
      <c r="CI44" s="55"/>
      <c r="CJ44" s="55"/>
      <c r="CK44" s="55"/>
      <c r="CL44" s="55"/>
      <c r="CM44" s="55"/>
      <c r="CN44" s="55"/>
      <c r="CO44" s="55"/>
      <c r="CP44" s="55"/>
      <c r="CQ44" s="55"/>
      <c r="CR44" s="55"/>
      <c r="CS44" s="55"/>
      <c r="CT44" s="55"/>
      <c r="CU44" s="55"/>
      <c r="CV44" s="55"/>
      <c r="CW44" s="55"/>
      <c r="CX44" s="55"/>
    </row>
    <row r="45" spans="2:102" x14ac:dyDescent="0.25">
      <c r="B45" s="62">
        <v>20</v>
      </c>
      <c r="C45" s="63"/>
      <c r="D45" s="63"/>
      <c r="E45" s="64"/>
      <c r="F45" s="64"/>
      <c r="G45" s="55"/>
      <c r="H45" s="55"/>
      <c r="I45" s="55"/>
      <c r="J45" s="55"/>
      <c r="K45" s="55"/>
      <c r="L45" s="55"/>
      <c r="M45" s="55"/>
      <c r="N45" s="55"/>
      <c r="O45" s="55"/>
      <c r="P45" s="55"/>
      <c r="Q45" s="55"/>
      <c r="R45" s="55"/>
      <c r="S45" s="55"/>
      <c r="T45" s="55"/>
      <c r="U45" s="55"/>
      <c r="V45" s="55"/>
      <c r="W45" s="55"/>
      <c r="X45" s="55"/>
      <c r="Y45" s="55"/>
      <c r="Z45" s="55"/>
      <c r="AA45" s="55"/>
      <c r="AB45" s="55"/>
      <c r="AC45" s="55"/>
      <c r="AD45" s="55"/>
      <c r="AE45" s="55"/>
      <c r="AF45" s="55"/>
      <c r="AG45" s="55"/>
      <c r="AH45" s="55"/>
      <c r="AI45" s="55"/>
      <c r="AJ45" s="55"/>
      <c r="AK45" s="55"/>
      <c r="AL45" s="55"/>
      <c r="AM45" s="55"/>
      <c r="AN45" s="55"/>
      <c r="AO45" s="55"/>
      <c r="AP45" s="55"/>
      <c r="AQ45" s="55"/>
      <c r="AR45" s="55"/>
      <c r="AS45" s="55"/>
      <c r="AT45" s="55"/>
      <c r="AU45" s="55"/>
      <c r="AV45" s="55"/>
      <c r="AW45" s="55"/>
      <c r="AX45" s="55"/>
      <c r="AY45" s="55"/>
      <c r="AZ45" s="55"/>
      <c r="BA45" s="55"/>
      <c r="BB45" s="55"/>
      <c r="BC45" s="55"/>
      <c r="BD45" s="55"/>
      <c r="BE45" s="55"/>
      <c r="BF45" s="55"/>
      <c r="BG45" s="55"/>
      <c r="BH45" s="55"/>
      <c r="BI45" s="55"/>
      <c r="BJ45" s="55"/>
      <c r="BK45" s="55"/>
      <c r="BL45" s="55"/>
      <c r="BM45" s="55"/>
      <c r="BN45" s="55"/>
      <c r="BO45" s="55"/>
      <c r="BP45" s="55"/>
      <c r="BQ45" s="55"/>
      <c r="BR45" s="55"/>
      <c r="BS45" s="55"/>
      <c r="BT45" s="55"/>
      <c r="BU45" s="55"/>
      <c r="BV45" s="55"/>
      <c r="BW45" s="55"/>
      <c r="BX45" s="55"/>
      <c r="BY45" s="55"/>
      <c r="BZ45" s="55"/>
      <c r="CA45" s="55"/>
      <c r="CB45" s="55"/>
      <c r="CC45" s="55"/>
      <c r="CD45" s="55"/>
      <c r="CE45" s="55"/>
      <c r="CF45" s="55"/>
      <c r="CG45" s="55"/>
      <c r="CH45" s="55"/>
      <c r="CI45" s="55"/>
      <c r="CJ45" s="55"/>
      <c r="CK45" s="55"/>
      <c r="CL45" s="55"/>
      <c r="CM45" s="55"/>
      <c r="CN45" s="55"/>
      <c r="CO45" s="55"/>
      <c r="CP45" s="55"/>
      <c r="CQ45" s="55"/>
      <c r="CR45" s="55"/>
      <c r="CS45" s="55"/>
      <c r="CT45" s="55"/>
      <c r="CU45" s="55"/>
      <c r="CV45" s="55"/>
      <c r="CW45" s="55"/>
      <c r="CX45" s="55"/>
    </row>
    <row r="46" spans="2:102" x14ac:dyDescent="0.25">
      <c r="B46" s="62">
        <v>21</v>
      </c>
      <c r="C46" s="63"/>
      <c r="D46" s="63"/>
      <c r="E46" s="64"/>
      <c r="F46" s="65"/>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c r="BC46" s="66"/>
      <c r="BD46" s="66"/>
      <c r="BE46" s="66"/>
      <c r="BF46" s="66"/>
      <c r="BG46" s="66"/>
      <c r="BH46" s="66"/>
      <c r="BI46" s="66"/>
      <c r="BJ46" s="66"/>
      <c r="BK46" s="66"/>
      <c r="BL46" s="66"/>
      <c r="BM46" s="66"/>
      <c r="BN46" s="66"/>
      <c r="BO46" s="66"/>
      <c r="BP46" s="66"/>
      <c r="BQ46" s="66"/>
      <c r="BR46" s="66"/>
      <c r="BS46" s="66"/>
      <c r="BT46" s="66"/>
      <c r="BU46" s="66"/>
      <c r="BV46" s="66"/>
      <c r="BW46" s="66"/>
      <c r="BX46" s="66"/>
      <c r="BY46" s="66"/>
      <c r="BZ46" s="66"/>
      <c r="CA46" s="66"/>
      <c r="CB46" s="66"/>
      <c r="CC46" s="66"/>
      <c r="CD46" s="66"/>
      <c r="CE46" s="66"/>
      <c r="CF46" s="66"/>
      <c r="CG46" s="66"/>
      <c r="CH46" s="66"/>
      <c r="CI46" s="66"/>
      <c r="CJ46" s="66"/>
      <c r="CK46" s="66"/>
      <c r="CL46" s="66"/>
      <c r="CM46" s="66"/>
      <c r="CN46" s="66"/>
      <c r="CO46" s="66"/>
      <c r="CP46" s="66"/>
      <c r="CQ46" s="66"/>
      <c r="CR46" s="66"/>
      <c r="CS46" s="66"/>
      <c r="CT46" s="66"/>
      <c r="CU46" s="66"/>
      <c r="CV46" s="66"/>
      <c r="CW46" s="66"/>
      <c r="CX46" s="66"/>
    </row>
    <row r="47" spans="2:102" x14ac:dyDescent="0.25">
      <c r="B47" s="62">
        <v>22</v>
      </c>
      <c r="C47" s="63"/>
      <c r="D47" s="63"/>
      <c r="E47" s="64"/>
      <c r="F47" s="65"/>
      <c r="G47" s="66"/>
      <c r="H47" s="66"/>
      <c r="I47" s="66"/>
      <c r="J47" s="66"/>
      <c r="K47" s="66"/>
      <c r="L47" s="66"/>
      <c r="M47" s="66"/>
      <c r="N47" s="66"/>
      <c r="O47" s="66"/>
      <c r="P47" s="66"/>
      <c r="Q47" s="66"/>
      <c r="R47" s="66"/>
      <c r="S47" s="66"/>
      <c r="T47" s="66"/>
      <c r="U47" s="66"/>
      <c r="V47" s="66"/>
      <c r="W47" s="66"/>
      <c r="X47" s="66"/>
      <c r="Y47" s="66"/>
      <c r="Z47" s="66"/>
      <c r="AA47" s="66"/>
      <c r="AB47" s="66"/>
      <c r="AC47" s="66"/>
      <c r="AD47" s="66"/>
      <c r="AE47" s="66"/>
      <c r="AF47" s="66"/>
      <c r="AG47" s="66"/>
      <c r="AH47" s="66"/>
      <c r="AI47" s="66"/>
      <c r="AJ47" s="66"/>
      <c r="AK47" s="66"/>
      <c r="AL47" s="66"/>
      <c r="AM47" s="66"/>
      <c r="AN47" s="66"/>
      <c r="AO47" s="66"/>
      <c r="AP47" s="66"/>
      <c r="AQ47" s="66"/>
      <c r="AR47" s="66"/>
      <c r="AS47" s="66"/>
      <c r="AT47" s="66"/>
      <c r="AU47" s="66"/>
      <c r="AV47" s="66"/>
      <c r="AW47" s="66"/>
      <c r="AX47" s="66"/>
      <c r="AY47" s="66"/>
      <c r="AZ47" s="66"/>
      <c r="BA47" s="66"/>
      <c r="BB47" s="66"/>
      <c r="BC47" s="66"/>
      <c r="BD47" s="66"/>
      <c r="BE47" s="66"/>
      <c r="BF47" s="66"/>
      <c r="BG47" s="66"/>
      <c r="BH47" s="66"/>
      <c r="BI47" s="66"/>
      <c r="BJ47" s="66"/>
      <c r="BK47" s="66"/>
      <c r="BL47" s="66"/>
      <c r="BM47" s="66"/>
      <c r="BN47" s="66"/>
      <c r="BO47" s="66"/>
      <c r="BP47" s="66"/>
      <c r="BQ47" s="66"/>
      <c r="BR47" s="66"/>
      <c r="BS47" s="66"/>
      <c r="BT47" s="66"/>
      <c r="BU47" s="66"/>
      <c r="BV47" s="66"/>
      <c r="BW47" s="66"/>
      <c r="BX47" s="66"/>
      <c r="BY47" s="66"/>
      <c r="BZ47" s="66"/>
      <c r="CA47" s="66"/>
      <c r="CB47" s="66"/>
      <c r="CC47" s="66"/>
      <c r="CD47" s="66"/>
      <c r="CE47" s="66"/>
      <c r="CF47" s="66"/>
      <c r="CG47" s="66"/>
      <c r="CH47" s="66"/>
      <c r="CI47" s="66"/>
      <c r="CJ47" s="66"/>
      <c r="CK47" s="66"/>
      <c r="CL47" s="66"/>
      <c r="CM47" s="66"/>
      <c r="CN47" s="66"/>
      <c r="CO47" s="66"/>
      <c r="CP47" s="66"/>
      <c r="CQ47" s="66"/>
      <c r="CR47" s="66"/>
      <c r="CS47" s="66"/>
      <c r="CT47" s="66"/>
      <c r="CU47" s="66"/>
      <c r="CV47" s="66"/>
      <c r="CW47" s="66"/>
      <c r="CX47" s="66"/>
    </row>
    <row r="48" spans="2:102" x14ac:dyDescent="0.25">
      <c r="B48" s="62">
        <v>23</v>
      </c>
      <c r="C48" s="63"/>
      <c r="D48" s="63"/>
      <c r="E48" s="64"/>
      <c r="F48" s="65"/>
      <c r="G48" s="66"/>
      <c r="H48" s="66"/>
      <c r="I48" s="66"/>
      <c r="J48" s="66"/>
      <c r="K48" s="66"/>
      <c r="L48" s="66"/>
      <c r="M48" s="66"/>
      <c r="N48" s="66"/>
      <c r="O48" s="66"/>
      <c r="P48" s="66"/>
      <c r="Q48" s="66"/>
      <c r="R48" s="66"/>
      <c r="S48" s="66"/>
      <c r="T48" s="66"/>
      <c r="U48" s="66"/>
      <c r="V48" s="66"/>
      <c r="W48" s="66"/>
      <c r="X48" s="66"/>
      <c r="Y48" s="66"/>
      <c r="Z48" s="66"/>
      <c r="AA48" s="66"/>
      <c r="AB48" s="66"/>
      <c r="AC48" s="66"/>
      <c r="AD48" s="66"/>
      <c r="AE48" s="66"/>
      <c r="AF48" s="66"/>
      <c r="AG48" s="66"/>
      <c r="AH48" s="66"/>
      <c r="AI48" s="66"/>
      <c r="AJ48" s="66"/>
      <c r="AK48" s="66"/>
      <c r="AL48" s="66"/>
      <c r="AM48" s="66"/>
      <c r="AN48" s="66"/>
      <c r="AO48" s="66"/>
      <c r="AP48" s="66"/>
      <c r="AQ48" s="66"/>
      <c r="AR48" s="66"/>
      <c r="AS48" s="66"/>
      <c r="AT48" s="66"/>
      <c r="AU48" s="66"/>
      <c r="AV48" s="66"/>
      <c r="AW48" s="66"/>
      <c r="AX48" s="66"/>
      <c r="AY48" s="66"/>
      <c r="AZ48" s="66"/>
      <c r="BA48" s="66"/>
      <c r="BB48" s="66"/>
      <c r="BC48" s="66"/>
      <c r="BD48" s="66"/>
      <c r="BE48" s="66"/>
      <c r="BF48" s="66"/>
      <c r="BG48" s="66"/>
      <c r="BH48" s="66"/>
      <c r="BI48" s="66"/>
      <c r="BJ48" s="66"/>
      <c r="BK48" s="66"/>
      <c r="BL48" s="66"/>
      <c r="BM48" s="66"/>
      <c r="BN48" s="66"/>
      <c r="BO48" s="66"/>
      <c r="BP48" s="66"/>
      <c r="BQ48" s="66"/>
      <c r="BR48" s="66"/>
      <c r="BS48" s="66"/>
      <c r="BT48" s="66"/>
      <c r="BU48" s="66"/>
      <c r="BV48" s="66"/>
      <c r="BW48" s="66"/>
      <c r="BX48" s="66"/>
      <c r="BY48" s="66"/>
      <c r="BZ48" s="66"/>
      <c r="CA48" s="66"/>
      <c r="CB48" s="66"/>
      <c r="CC48" s="66"/>
      <c r="CD48" s="66"/>
      <c r="CE48" s="66"/>
      <c r="CF48" s="66"/>
      <c r="CG48" s="66"/>
      <c r="CH48" s="66"/>
      <c r="CI48" s="66"/>
      <c r="CJ48" s="66"/>
      <c r="CK48" s="66"/>
      <c r="CL48" s="66"/>
      <c r="CM48" s="66"/>
      <c r="CN48" s="66"/>
      <c r="CO48" s="66"/>
      <c r="CP48" s="66"/>
      <c r="CQ48" s="66"/>
      <c r="CR48" s="66"/>
      <c r="CS48" s="66"/>
      <c r="CT48" s="66"/>
      <c r="CU48" s="66"/>
      <c r="CV48" s="66"/>
      <c r="CW48" s="66"/>
      <c r="CX48" s="66"/>
    </row>
    <row r="49" spans="2:102" x14ac:dyDescent="0.25">
      <c r="B49" s="62">
        <v>24</v>
      </c>
      <c r="C49" s="63"/>
      <c r="D49" s="63"/>
      <c r="E49" s="64"/>
      <c r="F49" s="65"/>
      <c r="G49" s="66"/>
      <c r="H49" s="66"/>
      <c r="I49" s="66"/>
      <c r="J49" s="66"/>
      <c r="K49" s="66"/>
      <c r="L49" s="66"/>
      <c r="M49" s="66"/>
      <c r="N49" s="66"/>
      <c r="O49" s="66"/>
      <c r="P49" s="66"/>
      <c r="Q49" s="66"/>
      <c r="R49" s="66"/>
      <c r="S49" s="66"/>
      <c r="T49" s="66"/>
      <c r="U49" s="66"/>
      <c r="V49" s="66"/>
      <c r="W49" s="66"/>
      <c r="X49" s="66"/>
      <c r="Y49" s="66"/>
      <c r="Z49" s="66"/>
      <c r="AA49" s="66"/>
      <c r="AB49" s="66"/>
      <c r="AC49" s="66"/>
      <c r="AD49" s="66"/>
      <c r="AE49" s="66"/>
      <c r="AF49" s="66"/>
      <c r="AG49" s="66"/>
      <c r="AH49" s="66"/>
      <c r="AI49" s="66"/>
      <c r="AJ49" s="66"/>
      <c r="AK49" s="66"/>
      <c r="AL49" s="66"/>
      <c r="AM49" s="66"/>
      <c r="AN49" s="66"/>
      <c r="AO49" s="66"/>
      <c r="AP49" s="66"/>
      <c r="AQ49" s="66"/>
      <c r="AR49" s="66"/>
      <c r="AS49" s="66"/>
      <c r="AT49" s="66"/>
      <c r="AU49" s="66"/>
      <c r="AV49" s="66"/>
      <c r="AW49" s="66"/>
      <c r="AX49" s="66"/>
      <c r="AY49" s="66"/>
      <c r="AZ49" s="66"/>
      <c r="BA49" s="66"/>
      <c r="BB49" s="66"/>
      <c r="BC49" s="66"/>
      <c r="BD49" s="66"/>
      <c r="BE49" s="66"/>
      <c r="BF49" s="66"/>
      <c r="BG49" s="66"/>
      <c r="BH49" s="66"/>
      <c r="BI49" s="66"/>
      <c r="BJ49" s="66"/>
      <c r="BK49" s="66"/>
      <c r="BL49" s="66"/>
      <c r="BM49" s="66"/>
      <c r="BN49" s="66"/>
      <c r="BO49" s="66"/>
      <c r="BP49" s="66"/>
      <c r="BQ49" s="66"/>
      <c r="BR49" s="66"/>
      <c r="BS49" s="66"/>
      <c r="BT49" s="66"/>
      <c r="BU49" s="66"/>
      <c r="BV49" s="66"/>
      <c r="BW49" s="66"/>
      <c r="BX49" s="66"/>
      <c r="BY49" s="66"/>
      <c r="BZ49" s="66"/>
      <c r="CA49" s="66"/>
      <c r="CB49" s="66"/>
      <c r="CC49" s="66"/>
      <c r="CD49" s="66"/>
      <c r="CE49" s="66"/>
      <c r="CF49" s="66"/>
      <c r="CG49" s="66"/>
      <c r="CH49" s="66"/>
      <c r="CI49" s="66"/>
      <c r="CJ49" s="66"/>
      <c r="CK49" s="66"/>
      <c r="CL49" s="66"/>
      <c r="CM49" s="66"/>
      <c r="CN49" s="66"/>
      <c r="CO49" s="66"/>
      <c r="CP49" s="66"/>
      <c r="CQ49" s="66"/>
      <c r="CR49" s="66"/>
      <c r="CS49" s="66"/>
      <c r="CT49" s="66"/>
      <c r="CU49" s="66"/>
      <c r="CV49" s="66"/>
      <c r="CW49" s="66"/>
      <c r="CX49" s="66"/>
    </row>
    <row r="50" spans="2:102" x14ac:dyDescent="0.25">
      <c r="B50" s="62">
        <v>25</v>
      </c>
      <c r="C50" s="63"/>
      <c r="D50" s="63"/>
      <c r="E50" s="64"/>
      <c r="F50" s="65"/>
      <c r="G50" s="66"/>
      <c r="H50" s="66"/>
      <c r="I50" s="66"/>
      <c r="J50" s="66"/>
      <c r="K50" s="66"/>
      <c r="L50" s="66"/>
      <c r="M50" s="66"/>
      <c r="N50" s="66"/>
      <c r="O50" s="66"/>
      <c r="P50" s="66"/>
      <c r="Q50" s="66"/>
      <c r="R50" s="66"/>
      <c r="S50" s="66"/>
      <c r="T50" s="66"/>
      <c r="U50" s="66"/>
      <c r="V50" s="66"/>
      <c r="W50" s="66"/>
      <c r="X50" s="66"/>
      <c r="Y50" s="66"/>
      <c r="Z50" s="66"/>
      <c r="AA50" s="66"/>
      <c r="AB50" s="66"/>
      <c r="AC50" s="66"/>
      <c r="AD50" s="66"/>
      <c r="AE50" s="66"/>
      <c r="AF50" s="66"/>
      <c r="AG50" s="66"/>
      <c r="AH50" s="66"/>
      <c r="AI50" s="66"/>
      <c r="AJ50" s="66"/>
      <c r="AK50" s="66"/>
      <c r="AL50" s="66"/>
      <c r="AM50" s="66"/>
      <c r="AN50" s="66"/>
      <c r="AO50" s="66"/>
      <c r="AP50" s="66"/>
      <c r="AQ50" s="66"/>
      <c r="AR50" s="66"/>
      <c r="AS50" s="66"/>
      <c r="AT50" s="66"/>
      <c r="AU50" s="66"/>
      <c r="AV50" s="66"/>
      <c r="AW50" s="66"/>
      <c r="AX50" s="66"/>
      <c r="AY50" s="66"/>
      <c r="AZ50" s="66"/>
      <c r="BA50" s="66"/>
      <c r="BB50" s="66"/>
      <c r="BC50" s="66"/>
      <c r="BD50" s="66"/>
      <c r="BE50" s="66"/>
      <c r="BF50" s="66"/>
      <c r="BG50" s="66"/>
      <c r="BH50" s="66"/>
      <c r="BI50" s="66"/>
      <c r="BJ50" s="66"/>
      <c r="BK50" s="66"/>
      <c r="BL50" s="66"/>
      <c r="BM50" s="66"/>
      <c r="BN50" s="66"/>
      <c r="BO50" s="66"/>
      <c r="BP50" s="66"/>
      <c r="BQ50" s="66"/>
      <c r="BR50" s="66"/>
      <c r="BS50" s="66"/>
      <c r="BT50" s="66"/>
      <c r="BU50" s="66"/>
      <c r="BV50" s="66"/>
      <c r="BW50" s="66"/>
      <c r="BX50" s="66"/>
      <c r="BY50" s="66"/>
      <c r="BZ50" s="66"/>
      <c r="CA50" s="66"/>
      <c r="CB50" s="66"/>
      <c r="CC50" s="66"/>
      <c r="CD50" s="66"/>
      <c r="CE50" s="66"/>
      <c r="CF50" s="66"/>
      <c r="CG50" s="66"/>
      <c r="CH50" s="66"/>
      <c r="CI50" s="66"/>
      <c r="CJ50" s="66"/>
      <c r="CK50" s="66"/>
      <c r="CL50" s="66"/>
      <c r="CM50" s="66"/>
      <c r="CN50" s="66"/>
      <c r="CO50" s="66"/>
      <c r="CP50" s="66"/>
      <c r="CQ50" s="66"/>
      <c r="CR50" s="66"/>
      <c r="CS50" s="66"/>
      <c r="CT50" s="66"/>
      <c r="CU50" s="66"/>
      <c r="CV50" s="66"/>
      <c r="CW50" s="66"/>
      <c r="CX50" s="66"/>
    </row>
    <row r="51" spans="2:102" x14ac:dyDescent="0.25">
      <c r="B51" s="62">
        <v>26</v>
      </c>
      <c r="C51" s="63"/>
      <c r="D51" s="63"/>
      <c r="E51" s="64"/>
      <c r="F51" s="65"/>
      <c r="G51" s="66"/>
      <c r="H51" s="66"/>
      <c r="I51" s="66"/>
      <c r="J51" s="66"/>
      <c r="K51" s="66"/>
      <c r="L51" s="66"/>
      <c r="M51" s="66"/>
      <c r="N51" s="66"/>
      <c r="O51" s="66"/>
      <c r="P51" s="66"/>
      <c r="Q51" s="66"/>
      <c r="R51" s="66"/>
      <c r="S51" s="66"/>
      <c r="T51" s="66"/>
      <c r="U51" s="66"/>
      <c r="V51" s="66"/>
      <c r="W51" s="66"/>
      <c r="X51" s="66"/>
      <c r="Y51" s="66"/>
      <c r="Z51" s="66"/>
      <c r="AA51" s="66"/>
      <c r="AB51" s="66"/>
      <c r="AC51" s="66"/>
      <c r="AD51" s="66"/>
      <c r="AE51" s="66"/>
      <c r="AF51" s="66"/>
      <c r="AG51" s="66"/>
      <c r="AH51" s="66"/>
      <c r="AI51" s="66"/>
      <c r="AJ51" s="66"/>
      <c r="AK51" s="66"/>
      <c r="AL51" s="66"/>
      <c r="AM51" s="66"/>
      <c r="AN51" s="66"/>
      <c r="AO51" s="66"/>
      <c r="AP51" s="66"/>
      <c r="AQ51" s="66"/>
      <c r="AR51" s="66"/>
      <c r="AS51" s="66"/>
      <c r="AT51" s="66"/>
      <c r="AU51" s="66"/>
      <c r="AV51" s="66"/>
      <c r="AW51" s="66"/>
      <c r="AX51" s="66"/>
      <c r="AY51" s="66"/>
      <c r="AZ51" s="66"/>
      <c r="BA51" s="66"/>
      <c r="BB51" s="66"/>
      <c r="BC51" s="66"/>
      <c r="BD51" s="66"/>
      <c r="BE51" s="66"/>
      <c r="BF51" s="66"/>
      <c r="BG51" s="66"/>
      <c r="BH51" s="66"/>
      <c r="BI51" s="66"/>
      <c r="BJ51" s="66"/>
      <c r="BK51" s="66"/>
      <c r="BL51" s="66"/>
      <c r="BM51" s="66"/>
      <c r="BN51" s="66"/>
      <c r="BO51" s="66"/>
      <c r="BP51" s="66"/>
      <c r="BQ51" s="66"/>
      <c r="BR51" s="66"/>
      <c r="BS51" s="66"/>
      <c r="BT51" s="66"/>
      <c r="BU51" s="66"/>
      <c r="BV51" s="66"/>
      <c r="BW51" s="66"/>
      <c r="BX51" s="66"/>
      <c r="BY51" s="66"/>
      <c r="BZ51" s="66"/>
      <c r="CA51" s="66"/>
      <c r="CB51" s="66"/>
      <c r="CC51" s="66"/>
      <c r="CD51" s="66"/>
      <c r="CE51" s="66"/>
      <c r="CF51" s="66"/>
      <c r="CG51" s="66"/>
      <c r="CH51" s="66"/>
      <c r="CI51" s="66"/>
      <c r="CJ51" s="66"/>
      <c r="CK51" s="66"/>
      <c r="CL51" s="66"/>
      <c r="CM51" s="66"/>
      <c r="CN51" s="66"/>
      <c r="CO51" s="66"/>
      <c r="CP51" s="66"/>
      <c r="CQ51" s="66"/>
      <c r="CR51" s="66"/>
      <c r="CS51" s="66"/>
      <c r="CT51" s="66"/>
      <c r="CU51" s="66"/>
      <c r="CV51" s="66"/>
      <c r="CW51" s="66"/>
      <c r="CX51" s="66"/>
    </row>
    <row r="52" spans="2:102" x14ac:dyDescent="0.25">
      <c r="B52" s="62">
        <v>27</v>
      </c>
      <c r="C52" s="63"/>
      <c r="D52" s="63"/>
      <c r="E52" s="64"/>
      <c r="F52" s="65"/>
      <c r="G52" s="66"/>
      <c r="H52" s="66"/>
      <c r="I52" s="66"/>
      <c r="J52" s="66"/>
      <c r="K52" s="66"/>
      <c r="L52" s="66"/>
      <c r="M52" s="66"/>
      <c r="N52" s="66"/>
      <c r="O52" s="66"/>
      <c r="P52" s="66"/>
      <c r="Q52" s="66"/>
      <c r="R52" s="66"/>
      <c r="S52" s="66"/>
      <c r="T52" s="66"/>
      <c r="U52" s="66"/>
      <c r="V52" s="66"/>
      <c r="W52" s="66"/>
      <c r="X52" s="66"/>
      <c r="Y52" s="66"/>
      <c r="Z52" s="66"/>
      <c r="AA52" s="66"/>
      <c r="AB52" s="66"/>
      <c r="AC52" s="66"/>
      <c r="AD52" s="66"/>
      <c r="AE52" s="66"/>
      <c r="AF52" s="66"/>
      <c r="AG52" s="66"/>
      <c r="AH52" s="66"/>
      <c r="AI52" s="66"/>
      <c r="AJ52" s="66"/>
      <c r="AK52" s="66"/>
      <c r="AL52" s="66"/>
      <c r="AM52" s="66"/>
      <c r="AN52" s="66"/>
      <c r="AO52" s="66"/>
      <c r="AP52" s="66"/>
      <c r="AQ52" s="66"/>
      <c r="AR52" s="66"/>
      <c r="AS52" s="66"/>
      <c r="AT52" s="66"/>
      <c r="AU52" s="66"/>
      <c r="AV52" s="66"/>
      <c r="AW52" s="66"/>
      <c r="AX52" s="66"/>
      <c r="AY52" s="66"/>
      <c r="AZ52" s="66"/>
      <c r="BA52" s="66"/>
      <c r="BB52" s="66"/>
      <c r="BC52" s="66"/>
      <c r="BD52" s="66"/>
      <c r="BE52" s="66"/>
      <c r="BF52" s="66"/>
      <c r="BG52" s="66"/>
      <c r="BH52" s="66"/>
      <c r="BI52" s="66"/>
      <c r="BJ52" s="66"/>
      <c r="BK52" s="66"/>
      <c r="BL52" s="66"/>
      <c r="BM52" s="66"/>
      <c r="BN52" s="66"/>
      <c r="BO52" s="66"/>
      <c r="BP52" s="66"/>
      <c r="BQ52" s="66"/>
      <c r="BR52" s="66"/>
      <c r="BS52" s="66"/>
      <c r="BT52" s="66"/>
      <c r="BU52" s="66"/>
      <c r="BV52" s="66"/>
      <c r="BW52" s="66"/>
      <c r="BX52" s="66"/>
      <c r="BY52" s="66"/>
      <c r="BZ52" s="66"/>
      <c r="CA52" s="66"/>
      <c r="CB52" s="66"/>
      <c r="CC52" s="66"/>
      <c r="CD52" s="66"/>
      <c r="CE52" s="66"/>
      <c r="CF52" s="66"/>
      <c r="CG52" s="66"/>
      <c r="CH52" s="66"/>
      <c r="CI52" s="66"/>
      <c r="CJ52" s="66"/>
      <c r="CK52" s="66"/>
      <c r="CL52" s="66"/>
      <c r="CM52" s="66"/>
      <c r="CN52" s="66"/>
      <c r="CO52" s="66"/>
      <c r="CP52" s="66"/>
      <c r="CQ52" s="66"/>
      <c r="CR52" s="66"/>
      <c r="CS52" s="66"/>
      <c r="CT52" s="66"/>
      <c r="CU52" s="66"/>
      <c r="CV52" s="66"/>
      <c r="CW52" s="66"/>
      <c r="CX52" s="66"/>
    </row>
    <row r="53" spans="2:102" x14ac:dyDescent="0.25">
      <c r="B53" s="62">
        <v>28</v>
      </c>
      <c r="C53" s="63"/>
      <c r="D53" s="63"/>
      <c r="E53" s="64"/>
      <c r="F53" s="65"/>
      <c r="G53" s="66"/>
      <c r="H53" s="66"/>
      <c r="I53" s="66"/>
      <c r="J53" s="66"/>
      <c r="K53" s="66"/>
      <c r="L53" s="66"/>
      <c r="M53" s="66"/>
      <c r="N53" s="66"/>
      <c r="O53" s="66"/>
      <c r="P53" s="66"/>
      <c r="Q53" s="66"/>
      <c r="R53" s="66"/>
      <c r="S53" s="66"/>
      <c r="T53" s="66"/>
      <c r="U53" s="66"/>
      <c r="V53" s="66"/>
      <c r="W53" s="66"/>
      <c r="X53" s="66"/>
      <c r="Y53" s="66"/>
      <c r="Z53" s="66"/>
      <c r="AA53" s="66"/>
      <c r="AB53" s="66"/>
      <c r="AC53" s="66"/>
      <c r="AD53" s="66"/>
      <c r="AE53" s="66"/>
      <c r="AF53" s="66"/>
      <c r="AG53" s="66"/>
      <c r="AH53" s="66"/>
      <c r="AI53" s="66"/>
      <c r="AJ53" s="66"/>
      <c r="AK53" s="66"/>
      <c r="AL53" s="66"/>
      <c r="AM53" s="66"/>
      <c r="AN53" s="66"/>
      <c r="AO53" s="66"/>
      <c r="AP53" s="66"/>
      <c r="AQ53" s="66"/>
      <c r="AR53" s="66"/>
      <c r="AS53" s="66"/>
      <c r="AT53" s="66"/>
      <c r="AU53" s="66"/>
      <c r="AV53" s="66"/>
      <c r="AW53" s="66"/>
      <c r="AX53" s="66"/>
      <c r="AY53" s="66"/>
      <c r="AZ53" s="66"/>
      <c r="BA53" s="66"/>
      <c r="BB53" s="66"/>
      <c r="BC53" s="66"/>
      <c r="BD53" s="66"/>
      <c r="BE53" s="66"/>
      <c r="BF53" s="66"/>
      <c r="BG53" s="66"/>
      <c r="BH53" s="66"/>
      <c r="BI53" s="66"/>
      <c r="BJ53" s="66"/>
      <c r="BK53" s="66"/>
      <c r="BL53" s="66"/>
      <c r="BM53" s="66"/>
      <c r="BN53" s="66"/>
      <c r="BO53" s="66"/>
      <c r="BP53" s="66"/>
      <c r="BQ53" s="66"/>
      <c r="BR53" s="66"/>
      <c r="BS53" s="66"/>
      <c r="BT53" s="66"/>
      <c r="BU53" s="66"/>
      <c r="BV53" s="66"/>
      <c r="BW53" s="66"/>
      <c r="BX53" s="66"/>
      <c r="BY53" s="66"/>
      <c r="BZ53" s="66"/>
      <c r="CA53" s="66"/>
      <c r="CB53" s="66"/>
      <c r="CC53" s="66"/>
      <c r="CD53" s="66"/>
      <c r="CE53" s="66"/>
      <c r="CF53" s="66"/>
      <c r="CG53" s="66"/>
      <c r="CH53" s="66"/>
      <c r="CI53" s="66"/>
      <c r="CJ53" s="66"/>
      <c r="CK53" s="66"/>
      <c r="CL53" s="66"/>
      <c r="CM53" s="66"/>
      <c r="CN53" s="66"/>
      <c r="CO53" s="66"/>
      <c r="CP53" s="66"/>
      <c r="CQ53" s="66"/>
      <c r="CR53" s="66"/>
      <c r="CS53" s="66"/>
      <c r="CT53" s="66"/>
      <c r="CU53" s="66"/>
      <c r="CV53" s="66"/>
      <c r="CW53" s="66"/>
      <c r="CX53" s="66"/>
    </row>
    <row r="54" spans="2:102" x14ac:dyDescent="0.25">
      <c r="B54" s="62">
        <v>29</v>
      </c>
      <c r="C54" s="63"/>
      <c r="D54" s="63"/>
      <c r="E54" s="64"/>
      <c r="F54" s="65"/>
      <c r="G54" s="66"/>
      <c r="H54" s="66"/>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66"/>
      <c r="AO54" s="66"/>
      <c r="AP54" s="66"/>
      <c r="AQ54" s="66"/>
      <c r="AR54" s="66"/>
      <c r="AS54" s="66"/>
      <c r="AT54" s="66"/>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6"/>
      <c r="BS54" s="66"/>
      <c r="BT54" s="66"/>
      <c r="BU54" s="66"/>
      <c r="BV54" s="66"/>
      <c r="BW54" s="66"/>
      <c r="BX54" s="66"/>
      <c r="BY54" s="66"/>
      <c r="BZ54" s="66"/>
      <c r="CA54" s="66"/>
      <c r="CB54" s="66"/>
      <c r="CC54" s="66"/>
      <c r="CD54" s="66"/>
      <c r="CE54" s="66"/>
      <c r="CF54" s="66"/>
      <c r="CG54" s="66"/>
      <c r="CH54" s="66"/>
      <c r="CI54" s="66"/>
      <c r="CJ54" s="66"/>
      <c r="CK54" s="66"/>
      <c r="CL54" s="66"/>
      <c r="CM54" s="66"/>
      <c r="CN54" s="66"/>
      <c r="CO54" s="66"/>
      <c r="CP54" s="66"/>
      <c r="CQ54" s="66"/>
      <c r="CR54" s="66"/>
      <c r="CS54" s="66"/>
      <c r="CT54" s="66"/>
      <c r="CU54" s="66"/>
      <c r="CV54" s="66"/>
      <c r="CW54" s="66"/>
      <c r="CX54" s="66"/>
    </row>
    <row r="55" spans="2:102" x14ac:dyDescent="0.25">
      <c r="B55" s="62">
        <v>30</v>
      </c>
      <c r="C55" s="63"/>
      <c r="D55" s="63"/>
      <c r="E55" s="64"/>
      <c r="F55" s="65"/>
      <c r="G55" s="66"/>
      <c r="H55" s="66"/>
      <c r="I55" s="66"/>
      <c r="J55" s="66"/>
      <c r="K55" s="66"/>
      <c r="L55" s="66"/>
      <c r="M55" s="66"/>
      <c r="N55" s="66"/>
      <c r="O55" s="66"/>
      <c r="P55" s="66"/>
      <c r="Q55" s="66"/>
      <c r="R55" s="66"/>
      <c r="S55" s="66"/>
      <c r="T55" s="66"/>
      <c r="U55" s="66"/>
      <c r="V55" s="66"/>
      <c r="W55" s="66"/>
      <c r="X55" s="66"/>
      <c r="Y55" s="66"/>
      <c r="Z55" s="66"/>
      <c r="AA55" s="66"/>
      <c r="AB55" s="66"/>
      <c r="AC55" s="66"/>
      <c r="AD55" s="66"/>
      <c r="AE55" s="66"/>
      <c r="AF55" s="66"/>
      <c r="AG55" s="66"/>
      <c r="AH55" s="66"/>
      <c r="AI55" s="66"/>
      <c r="AJ55" s="66"/>
      <c r="AK55" s="66"/>
      <c r="AL55" s="66"/>
      <c r="AM55" s="66"/>
      <c r="AN55" s="66"/>
      <c r="AO55" s="66"/>
      <c r="AP55" s="66"/>
      <c r="AQ55" s="66"/>
      <c r="AR55" s="66"/>
      <c r="AS55" s="66"/>
      <c r="AT55" s="66"/>
      <c r="AU55" s="66"/>
      <c r="AV55" s="66"/>
      <c r="AW55" s="66"/>
      <c r="AX55" s="66"/>
      <c r="AY55" s="66"/>
      <c r="AZ55" s="66"/>
      <c r="BA55" s="66"/>
      <c r="BB55" s="66"/>
      <c r="BC55" s="66"/>
      <c r="BD55" s="66"/>
      <c r="BE55" s="66"/>
      <c r="BF55" s="66"/>
      <c r="BG55" s="66"/>
      <c r="BH55" s="66"/>
      <c r="BI55" s="66"/>
      <c r="BJ55" s="66"/>
      <c r="BK55" s="66"/>
      <c r="BL55" s="66"/>
      <c r="BM55" s="66"/>
      <c r="BN55" s="66"/>
      <c r="BO55" s="66"/>
      <c r="BP55" s="66"/>
      <c r="BQ55" s="66"/>
      <c r="BR55" s="66"/>
      <c r="BS55" s="66"/>
      <c r="BT55" s="66"/>
      <c r="BU55" s="66"/>
      <c r="BV55" s="66"/>
      <c r="BW55" s="66"/>
      <c r="BX55" s="66"/>
      <c r="BY55" s="66"/>
      <c r="BZ55" s="66"/>
      <c r="CA55" s="66"/>
      <c r="CB55" s="66"/>
      <c r="CC55" s="66"/>
      <c r="CD55" s="66"/>
      <c r="CE55" s="66"/>
      <c r="CF55" s="66"/>
      <c r="CG55" s="66"/>
      <c r="CH55" s="66"/>
      <c r="CI55" s="66"/>
      <c r="CJ55" s="66"/>
      <c r="CK55" s="66"/>
      <c r="CL55" s="66"/>
      <c r="CM55" s="66"/>
      <c r="CN55" s="66"/>
      <c r="CO55" s="66"/>
      <c r="CP55" s="66"/>
      <c r="CQ55" s="66"/>
      <c r="CR55" s="66"/>
      <c r="CS55" s="66"/>
      <c r="CT55" s="66"/>
      <c r="CU55" s="66"/>
      <c r="CV55" s="66"/>
      <c r="CW55" s="66"/>
      <c r="CX55" s="66"/>
    </row>
    <row r="56" spans="2:102" x14ac:dyDescent="0.25">
      <c r="B56" s="62">
        <v>31</v>
      </c>
      <c r="C56" s="63"/>
      <c r="D56" s="63"/>
      <c r="E56" s="65"/>
      <c r="F56" s="65"/>
      <c r="G56" s="66"/>
      <c r="H56" s="66"/>
      <c r="I56" s="66"/>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c r="AP56" s="66"/>
      <c r="AQ56" s="66"/>
      <c r="AR56" s="66"/>
      <c r="AS56" s="66"/>
      <c r="AT56" s="66"/>
      <c r="AU56" s="66"/>
      <c r="AV56" s="66"/>
      <c r="AW56" s="66"/>
      <c r="AX56" s="66"/>
      <c r="AY56" s="66"/>
      <c r="AZ56" s="66"/>
      <c r="BA56" s="66"/>
      <c r="BB56" s="66"/>
      <c r="BC56" s="66"/>
      <c r="BD56" s="66"/>
      <c r="BE56" s="66"/>
      <c r="BF56" s="66"/>
      <c r="BG56" s="66"/>
      <c r="BH56" s="66"/>
      <c r="BI56" s="66"/>
      <c r="BJ56" s="66"/>
      <c r="BK56" s="66"/>
      <c r="BL56" s="66"/>
      <c r="BM56" s="66"/>
      <c r="BN56" s="66"/>
      <c r="BO56" s="66"/>
      <c r="BP56" s="66"/>
      <c r="BQ56" s="66"/>
      <c r="BR56" s="66"/>
      <c r="BS56" s="66"/>
      <c r="BT56" s="66"/>
      <c r="BU56" s="66"/>
      <c r="BV56" s="66"/>
      <c r="BW56" s="66"/>
      <c r="BX56" s="66"/>
      <c r="BY56" s="66"/>
      <c r="BZ56" s="66"/>
      <c r="CA56" s="66"/>
      <c r="CB56" s="66"/>
      <c r="CC56" s="66"/>
      <c r="CD56" s="66"/>
      <c r="CE56" s="66"/>
      <c r="CF56" s="66"/>
      <c r="CG56" s="66"/>
      <c r="CH56" s="66"/>
      <c r="CI56" s="66"/>
      <c r="CJ56" s="66"/>
      <c r="CK56" s="66"/>
      <c r="CL56" s="66"/>
      <c r="CM56" s="66"/>
      <c r="CN56" s="66"/>
      <c r="CO56" s="66"/>
      <c r="CP56" s="66"/>
      <c r="CQ56" s="66"/>
      <c r="CR56" s="66"/>
      <c r="CS56" s="66"/>
      <c r="CT56" s="66"/>
      <c r="CU56" s="66"/>
      <c r="CV56" s="66"/>
      <c r="CW56" s="66"/>
      <c r="CX56" s="66"/>
    </row>
    <row r="57" spans="2:102" x14ac:dyDescent="0.25">
      <c r="B57" s="62">
        <v>32</v>
      </c>
      <c r="C57" s="63"/>
      <c r="D57" s="63"/>
      <c r="E57" s="65"/>
      <c r="F57" s="65"/>
      <c r="G57" s="66"/>
      <c r="H57" s="66"/>
      <c r="I57" s="66"/>
      <c r="J57" s="66"/>
      <c r="K57" s="66"/>
      <c r="L57" s="66"/>
      <c r="M57" s="66"/>
      <c r="N57" s="66"/>
      <c r="O57" s="66"/>
      <c r="P57" s="66"/>
      <c r="Q57" s="66"/>
      <c r="R57" s="66"/>
      <c r="S57" s="66"/>
      <c r="T57" s="66"/>
      <c r="U57" s="66"/>
      <c r="V57" s="66"/>
      <c r="W57" s="66"/>
      <c r="X57" s="66"/>
      <c r="Y57" s="66"/>
      <c r="Z57" s="66"/>
      <c r="AA57" s="66"/>
      <c r="AB57" s="66"/>
      <c r="AC57" s="66"/>
      <c r="AD57" s="66"/>
      <c r="AE57" s="66"/>
      <c r="AF57" s="66"/>
      <c r="AG57" s="66"/>
      <c r="AH57" s="66"/>
      <c r="AI57" s="66"/>
      <c r="AJ57" s="66"/>
      <c r="AK57" s="66"/>
      <c r="AL57" s="66"/>
      <c r="AM57" s="66"/>
      <c r="AN57" s="66"/>
      <c r="AO57" s="66"/>
      <c r="AP57" s="66"/>
      <c r="AQ57" s="66"/>
      <c r="AR57" s="66"/>
      <c r="AS57" s="66"/>
      <c r="AT57" s="66"/>
      <c r="AU57" s="66"/>
      <c r="AV57" s="66"/>
      <c r="AW57" s="66"/>
      <c r="AX57" s="66"/>
      <c r="AY57" s="66"/>
      <c r="AZ57" s="66"/>
      <c r="BA57" s="66"/>
      <c r="BB57" s="66"/>
      <c r="BC57" s="66"/>
      <c r="BD57" s="66"/>
      <c r="BE57" s="66"/>
      <c r="BF57" s="66"/>
      <c r="BG57" s="66"/>
      <c r="BH57" s="66"/>
      <c r="BI57" s="66"/>
      <c r="BJ57" s="66"/>
      <c r="BK57" s="66"/>
      <c r="BL57" s="66"/>
      <c r="BM57" s="66"/>
      <c r="BN57" s="66"/>
      <c r="BO57" s="66"/>
      <c r="BP57" s="66"/>
      <c r="BQ57" s="66"/>
      <c r="BR57" s="66"/>
      <c r="BS57" s="66"/>
      <c r="BT57" s="66"/>
      <c r="BU57" s="66"/>
      <c r="BV57" s="66"/>
      <c r="BW57" s="66"/>
      <c r="BX57" s="66"/>
      <c r="BY57" s="66"/>
      <c r="BZ57" s="66"/>
      <c r="CA57" s="66"/>
      <c r="CB57" s="66"/>
      <c r="CC57" s="66"/>
      <c r="CD57" s="66"/>
      <c r="CE57" s="66"/>
      <c r="CF57" s="66"/>
      <c r="CG57" s="66"/>
      <c r="CH57" s="66"/>
      <c r="CI57" s="66"/>
      <c r="CJ57" s="66"/>
      <c r="CK57" s="66"/>
      <c r="CL57" s="66"/>
      <c r="CM57" s="66"/>
      <c r="CN57" s="66"/>
      <c r="CO57" s="66"/>
      <c r="CP57" s="66"/>
      <c r="CQ57" s="66"/>
      <c r="CR57" s="66"/>
      <c r="CS57" s="66"/>
      <c r="CT57" s="66"/>
      <c r="CU57" s="66"/>
      <c r="CV57" s="66"/>
      <c r="CW57" s="66"/>
      <c r="CX57" s="66"/>
    </row>
    <row r="58" spans="2:102" x14ac:dyDescent="0.25">
      <c r="B58" s="62">
        <v>33</v>
      </c>
      <c r="C58" s="63"/>
      <c r="D58" s="63"/>
      <c r="E58" s="65"/>
      <c r="F58" s="65"/>
      <c r="G58" s="66"/>
      <c r="H58" s="66"/>
      <c r="I58" s="66"/>
      <c r="J58" s="66"/>
      <c r="K58" s="66"/>
      <c r="L58" s="66"/>
      <c r="M58" s="66"/>
      <c r="N58" s="66"/>
      <c r="O58" s="66"/>
      <c r="P58" s="66"/>
      <c r="Q58" s="66"/>
      <c r="R58" s="66"/>
      <c r="S58" s="66"/>
      <c r="T58" s="66"/>
      <c r="U58" s="66"/>
      <c r="V58" s="66"/>
      <c r="W58" s="66"/>
      <c r="X58" s="66"/>
      <c r="Y58" s="66"/>
      <c r="Z58" s="66"/>
      <c r="AA58" s="66"/>
      <c r="AB58" s="66"/>
      <c r="AC58" s="66"/>
      <c r="AD58" s="66"/>
      <c r="AE58" s="66"/>
      <c r="AF58" s="66"/>
      <c r="AG58" s="66"/>
      <c r="AH58" s="66"/>
      <c r="AI58" s="66"/>
      <c r="AJ58" s="66"/>
      <c r="AK58" s="66"/>
      <c r="AL58" s="66"/>
      <c r="AM58" s="66"/>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c r="BP58" s="66"/>
      <c r="BQ58" s="66"/>
      <c r="BR58" s="66"/>
      <c r="BS58" s="66"/>
      <c r="BT58" s="66"/>
      <c r="BU58" s="66"/>
      <c r="BV58" s="66"/>
      <c r="BW58" s="66"/>
      <c r="BX58" s="66"/>
      <c r="BY58" s="66"/>
      <c r="BZ58" s="66"/>
      <c r="CA58" s="66"/>
      <c r="CB58" s="66"/>
      <c r="CC58" s="66"/>
      <c r="CD58" s="66"/>
      <c r="CE58" s="66"/>
      <c r="CF58" s="66"/>
      <c r="CG58" s="66"/>
      <c r="CH58" s="66"/>
      <c r="CI58" s="66"/>
      <c r="CJ58" s="66"/>
      <c r="CK58" s="66"/>
      <c r="CL58" s="66"/>
      <c r="CM58" s="66"/>
      <c r="CN58" s="66"/>
      <c r="CO58" s="66"/>
      <c r="CP58" s="66"/>
      <c r="CQ58" s="66"/>
      <c r="CR58" s="66"/>
      <c r="CS58" s="66"/>
      <c r="CT58" s="66"/>
      <c r="CU58" s="66"/>
      <c r="CV58" s="66"/>
      <c r="CW58" s="66"/>
      <c r="CX58" s="66"/>
    </row>
    <row r="59" spans="2:102" x14ac:dyDescent="0.25">
      <c r="B59" s="62">
        <v>34</v>
      </c>
      <c r="C59" s="63"/>
      <c r="D59" s="63"/>
      <c r="E59" s="65"/>
      <c r="F59" s="65"/>
      <c r="G59" s="66"/>
      <c r="H59" s="66"/>
      <c r="I59" s="66"/>
      <c r="J59" s="66"/>
      <c r="K59" s="66"/>
      <c r="L59" s="66"/>
      <c r="M59" s="66"/>
      <c r="N59" s="66"/>
      <c r="O59" s="66"/>
      <c r="P59" s="66"/>
      <c r="Q59" s="66"/>
      <c r="R59" s="66"/>
      <c r="S59" s="66"/>
      <c r="T59" s="66"/>
      <c r="U59" s="66"/>
      <c r="V59" s="66"/>
      <c r="W59" s="66"/>
      <c r="X59" s="66"/>
      <c r="Y59" s="66"/>
      <c r="Z59" s="66"/>
      <c r="AA59" s="66"/>
      <c r="AB59" s="66"/>
      <c r="AC59" s="66"/>
      <c r="AD59" s="66"/>
      <c r="AE59" s="66"/>
      <c r="AF59" s="66"/>
      <c r="AG59" s="66"/>
      <c r="AH59" s="66"/>
      <c r="AI59" s="66"/>
      <c r="AJ59" s="66"/>
      <c r="AK59" s="66"/>
      <c r="AL59" s="66"/>
      <c r="AM59" s="66"/>
      <c r="AN59" s="66"/>
      <c r="AO59" s="66"/>
      <c r="AP59" s="66"/>
      <c r="AQ59" s="66"/>
      <c r="AR59" s="66"/>
      <c r="AS59" s="66"/>
      <c r="AT59" s="66"/>
      <c r="AU59" s="66"/>
      <c r="AV59" s="66"/>
      <c r="AW59" s="66"/>
      <c r="AX59" s="66"/>
      <c r="AY59" s="66"/>
      <c r="AZ59" s="66"/>
      <c r="BA59" s="66"/>
      <c r="BB59" s="66"/>
      <c r="BC59" s="66"/>
      <c r="BD59" s="66"/>
      <c r="BE59" s="66"/>
      <c r="BF59" s="66"/>
      <c r="BG59" s="66"/>
      <c r="BH59" s="66"/>
      <c r="BI59" s="66"/>
      <c r="BJ59" s="66"/>
      <c r="BK59" s="66"/>
      <c r="BL59" s="66"/>
      <c r="BM59" s="66"/>
      <c r="BN59" s="66"/>
      <c r="BO59" s="66"/>
      <c r="BP59" s="66"/>
      <c r="BQ59" s="66"/>
      <c r="BR59" s="66"/>
      <c r="BS59" s="66"/>
      <c r="BT59" s="66"/>
      <c r="BU59" s="66"/>
      <c r="BV59" s="66"/>
      <c r="BW59" s="66"/>
      <c r="BX59" s="66"/>
      <c r="BY59" s="66"/>
      <c r="BZ59" s="66"/>
      <c r="CA59" s="66"/>
      <c r="CB59" s="66"/>
      <c r="CC59" s="66"/>
      <c r="CD59" s="66"/>
      <c r="CE59" s="66"/>
      <c r="CF59" s="66"/>
      <c r="CG59" s="66"/>
      <c r="CH59" s="66"/>
      <c r="CI59" s="66"/>
      <c r="CJ59" s="66"/>
      <c r="CK59" s="66"/>
      <c r="CL59" s="66"/>
      <c r="CM59" s="66"/>
      <c r="CN59" s="66"/>
      <c r="CO59" s="66"/>
      <c r="CP59" s="66"/>
      <c r="CQ59" s="66"/>
      <c r="CR59" s="66"/>
      <c r="CS59" s="66"/>
      <c r="CT59" s="66"/>
      <c r="CU59" s="66"/>
      <c r="CV59" s="66"/>
      <c r="CW59" s="66"/>
      <c r="CX59" s="66"/>
    </row>
    <row r="60" spans="2:102" x14ac:dyDescent="0.25">
      <c r="B60" s="62">
        <v>35</v>
      </c>
      <c r="C60" s="63"/>
      <c r="D60" s="63"/>
      <c r="E60" s="65"/>
      <c r="F60" s="65"/>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c r="AK60" s="66"/>
      <c r="AL60" s="66"/>
      <c r="AM60" s="66"/>
      <c r="AN60" s="66"/>
      <c r="AO60" s="66"/>
      <c r="AP60" s="66"/>
      <c r="AQ60" s="66"/>
      <c r="AR60" s="66"/>
      <c r="AS60" s="66"/>
      <c r="AT60" s="66"/>
      <c r="AU60" s="66"/>
      <c r="AV60" s="66"/>
      <c r="AW60" s="66"/>
      <c r="AX60" s="66"/>
      <c r="AY60" s="66"/>
      <c r="AZ60" s="66"/>
      <c r="BA60" s="66"/>
      <c r="BB60" s="66"/>
      <c r="BC60" s="66"/>
      <c r="BD60" s="66"/>
      <c r="BE60" s="66"/>
      <c r="BF60" s="66"/>
      <c r="BG60" s="66"/>
      <c r="BH60" s="66"/>
      <c r="BI60" s="66"/>
      <c r="BJ60" s="66"/>
      <c r="BK60" s="66"/>
      <c r="BL60" s="66"/>
      <c r="BM60" s="66"/>
      <c r="BN60" s="66"/>
      <c r="BO60" s="66"/>
      <c r="BP60" s="66"/>
      <c r="BQ60" s="66"/>
      <c r="BR60" s="66"/>
      <c r="BS60" s="66"/>
      <c r="BT60" s="66"/>
      <c r="BU60" s="66"/>
      <c r="BV60" s="66"/>
      <c r="BW60" s="66"/>
      <c r="BX60" s="66"/>
      <c r="BY60" s="66"/>
      <c r="BZ60" s="66"/>
      <c r="CA60" s="66"/>
      <c r="CB60" s="66"/>
      <c r="CC60" s="66"/>
      <c r="CD60" s="66"/>
      <c r="CE60" s="66"/>
      <c r="CF60" s="66"/>
      <c r="CG60" s="66"/>
      <c r="CH60" s="66"/>
      <c r="CI60" s="66"/>
      <c r="CJ60" s="66"/>
      <c r="CK60" s="66"/>
      <c r="CL60" s="66"/>
      <c r="CM60" s="66"/>
      <c r="CN60" s="66"/>
      <c r="CO60" s="66"/>
      <c r="CP60" s="66"/>
      <c r="CQ60" s="66"/>
      <c r="CR60" s="66"/>
      <c r="CS60" s="66"/>
      <c r="CT60" s="66"/>
      <c r="CU60" s="66"/>
      <c r="CV60" s="66"/>
      <c r="CW60" s="66"/>
      <c r="CX60" s="66"/>
    </row>
    <row r="61" spans="2:102" x14ac:dyDescent="0.25">
      <c r="B61" s="62">
        <v>36</v>
      </c>
      <c r="C61" s="63"/>
      <c r="D61" s="63"/>
      <c r="E61" s="65"/>
      <c r="F61" s="65"/>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6"/>
      <c r="BS61" s="66"/>
      <c r="BT61" s="66"/>
      <c r="BU61" s="66"/>
      <c r="BV61" s="66"/>
      <c r="BW61" s="66"/>
      <c r="BX61" s="66"/>
      <c r="BY61" s="66"/>
      <c r="BZ61" s="66"/>
      <c r="CA61" s="66"/>
      <c r="CB61" s="66"/>
      <c r="CC61" s="66"/>
      <c r="CD61" s="66"/>
      <c r="CE61" s="66"/>
      <c r="CF61" s="66"/>
      <c r="CG61" s="66"/>
      <c r="CH61" s="66"/>
      <c r="CI61" s="66"/>
      <c r="CJ61" s="66"/>
      <c r="CK61" s="66"/>
      <c r="CL61" s="66"/>
      <c r="CM61" s="66"/>
      <c r="CN61" s="66"/>
      <c r="CO61" s="66"/>
      <c r="CP61" s="66"/>
      <c r="CQ61" s="66"/>
      <c r="CR61" s="66"/>
      <c r="CS61" s="66"/>
      <c r="CT61" s="66"/>
      <c r="CU61" s="66"/>
      <c r="CV61" s="66"/>
      <c r="CW61" s="66"/>
      <c r="CX61" s="66"/>
    </row>
    <row r="62" spans="2:102" x14ac:dyDescent="0.25">
      <c r="B62" s="62">
        <v>37</v>
      </c>
      <c r="C62" s="63"/>
      <c r="D62" s="63"/>
      <c r="E62" s="65"/>
      <c r="F62" s="65"/>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c r="AY62" s="66"/>
      <c r="AZ62" s="66"/>
      <c r="BA62" s="66"/>
      <c r="BB62" s="66"/>
      <c r="BC62" s="66"/>
      <c r="BD62" s="66"/>
      <c r="BE62" s="66"/>
      <c r="BF62" s="66"/>
      <c r="BG62" s="66"/>
      <c r="BH62" s="66"/>
      <c r="BI62" s="66"/>
      <c r="BJ62" s="66"/>
      <c r="BK62" s="66"/>
      <c r="BL62" s="66"/>
      <c r="BM62" s="66"/>
      <c r="BN62" s="66"/>
      <c r="BO62" s="66"/>
      <c r="BP62" s="66"/>
      <c r="BQ62" s="66"/>
      <c r="BR62" s="66"/>
      <c r="BS62" s="66"/>
      <c r="BT62" s="66"/>
      <c r="BU62" s="66"/>
      <c r="BV62" s="66"/>
      <c r="BW62" s="66"/>
      <c r="BX62" s="66"/>
      <c r="BY62" s="66"/>
      <c r="BZ62" s="66"/>
      <c r="CA62" s="66"/>
      <c r="CB62" s="66"/>
      <c r="CC62" s="66"/>
      <c r="CD62" s="66"/>
      <c r="CE62" s="66"/>
      <c r="CF62" s="66"/>
      <c r="CG62" s="66"/>
      <c r="CH62" s="66"/>
      <c r="CI62" s="66"/>
      <c r="CJ62" s="66"/>
      <c r="CK62" s="66"/>
      <c r="CL62" s="66"/>
      <c r="CM62" s="66"/>
      <c r="CN62" s="66"/>
      <c r="CO62" s="66"/>
      <c r="CP62" s="66"/>
      <c r="CQ62" s="66"/>
      <c r="CR62" s="66"/>
      <c r="CS62" s="66"/>
      <c r="CT62" s="66"/>
      <c r="CU62" s="66"/>
      <c r="CV62" s="66"/>
      <c r="CW62" s="66"/>
      <c r="CX62" s="66"/>
    </row>
    <row r="63" spans="2:102" x14ac:dyDescent="0.25">
      <c r="B63" s="62">
        <v>38</v>
      </c>
      <c r="C63" s="63"/>
      <c r="D63" s="63"/>
      <c r="E63" s="65"/>
      <c r="F63" s="65"/>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c r="AY63" s="66"/>
      <c r="AZ63" s="66"/>
      <c r="BA63" s="66"/>
      <c r="BB63" s="66"/>
      <c r="BC63" s="66"/>
      <c r="BD63" s="66"/>
      <c r="BE63" s="66"/>
      <c r="BF63" s="66"/>
      <c r="BG63" s="66"/>
      <c r="BH63" s="66"/>
      <c r="BI63" s="66"/>
      <c r="BJ63" s="66"/>
      <c r="BK63" s="66"/>
      <c r="BL63" s="66"/>
      <c r="BM63" s="66"/>
      <c r="BN63" s="66"/>
      <c r="BO63" s="66"/>
      <c r="BP63" s="66"/>
      <c r="BQ63" s="66"/>
      <c r="BR63" s="66"/>
      <c r="BS63" s="66"/>
      <c r="BT63" s="66"/>
      <c r="BU63" s="66"/>
      <c r="BV63" s="66"/>
      <c r="BW63" s="66"/>
      <c r="BX63" s="66"/>
      <c r="BY63" s="66"/>
      <c r="BZ63" s="66"/>
      <c r="CA63" s="66"/>
      <c r="CB63" s="66"/>
      <c r="CC63" s="66"/>
      <c r="CD63" s="66"/>
      <c r="CE63" s="66"/>
      <c r="CF63" s="66"/>
      <c r="CG63" s="66"/>
      <c r="CH63" s="66"/>
      <c r="CI63" s="66"/>
      <c r="CJ63" s="66"/>
      <c r="CK63" s="66"/>
      <c r="CL63" s="66"/>
      <c r="CM63" s="66"/>
      <c r="CN63" s="66"/>
      <c r="CO63" s="66"/>
      <c r="CP63" s="66"/>
      <c r="CQ63" s="66"/>
      <c r="CR63" s="66"/>
      <c r="CS63" s="66"/>
      <c r="CT63" s="66"/>
      <c r="CU63" s="66"/>
      <c r="CV63" s="66"/>
      <c r="CW63" s="66"/>
      <c r="CX63" s="66"/>
    </row>
    <row r="64" spans="2:102" x14ac:dyDescent="0.25">
      <c r="B64" s="62">
        <v>39</v>
      </c>
      <c r="C64" s="63"/>
      <c r="D64" s="63"/>
      <c r="E64" s="65"/>
      <c r="F64" s="65"/>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c r="BC64" s="66"/>
      <c r="BD64" s="66"/>
      <c r="BE64" s="66"/>
      <c r="BF64" s="66"/>
      <c r="BG64" s="66"/>
      <c r="BH64" s="66"/>
      <c r="BI64" s="66"/>
      <c r="BJ64" s="66"/>
      <c r="BK64" s="66"/>
      <c r="BL64" s="66"/>
      <c r="BM64" s="66"/>
      <c r="BN64" s="66"/>
      <c r="BO64" s="66"/>
      <c r="BP64" s="66"/>
      <c r="BQ64" s="66"/>
      <c r="BR64" s="66"/>
      <c r="BS64" s="66"/>
      <c r="BT64" s="66"/>
      <c r="BU64" s="66"/>
      <c r="BV64" s="66"/>
      <c r="BW64" s="66"/>
      <c r="BX64" s="66"/>
      <c r="BY64" s="66"/>
      <c r="BZ64" s="66"/>
      <c r="CA64" s="66"/>
      <c r="CB64" s="66"/>
      <c r="CC64" s="66"/>
      <c r="CD64" s="66"/>
      <c r="CE64" s="66"/>
      <c r="CF64" s="66"/>
      <c r="CG64" s="66"/>
      <c r="CH64" s="66"/>
      <c r="CI64" s="66"/>
      <c r="CJ64" s="66"/>
      <c r="CK64" s="66"/>
      <c r="CL64" s="66"/>
      <c r="CM64" s="66"/>
      <c r="CN64" s="66"/>
      <c r="CO64" s="66"/>
      <c r="CP64" s="66"/>
      <c r="CQ64" s="66"/>
      <c r="CR64" s="66"/>
      <c r="CS64" s="66"/>
      <c r="CT64" s="66"/>
      <c r="CU64" s="66"/>
      <c r="CV64" s="66"/>
      <c r="CW64" s="66"/>
      <c r="CX64" s="66"/>
    </row>
    <row r="65" spans="2:102" x14ac:dyDescent="0.25">
      <c r="B65" s="62">
        <v>40</v>
      </c>
      <c r="C65" s="63"/>
      <c r="D65" s="63"/>
      <c r="E65" s="65"/>
      <c r="F65" s="65"/>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c r="BC65" s="66"/>
      <c r="BD65" s="66"/>
      <c r="BE65" s="66"/>
      <c r="BF65" s="66"/>
      <c r="BG65" s="66"/>
      <c r="BH65" s="66"/>
      <c r="BI65" s="66"/>
      <c r="BJ65" s="66"/>
      <c r="BK65" s="66"/>
      <c r="BL65" s="66"/>
      <c r="BM65" s="66"/>
      <c r="BN65" s="66"/>
      <c r="BO65" s="66"/>
      <c r="BP65" s="66"/>
      <c r="BQ65" s="66"/>
      <c r="BR65" s="66"/>
      <c r="BS65" s="66"/>
      <c r="BT65" s="66"/>
      <c r="BU65" s="66"/>
      <c r="BV65" s="66"/>
      <c r="BW65" s="66"/>
      <c r="BX65" s="66"/>
      <c r="BY65" s="66"/>
      <c r="BZ65" s="66"/>
      <c r="CA65" s="66"/>
      <c r="CB65" s="66"/>
      <c r="CC65" s="66"/>
      <c r="CD65" s="66"/>
      <c r="CE65" s="66"/>
      <c r="CF65" s="66"/>
      <c r="CG65" s="66"/>
      <c r="CH65" s="66"/>
      <c r="CI65" s="66"/>
      <c r="CJ65" s="66"/>
      <c r="CK65" s="66"/>
      <c r="CL65" s="66"/>
      <c r="CM65" s="66"/>
      <c r="CN65" s="66"/>
      <c r="CO65" s="66"/>
      <c r="CP65" s="66"/>
      <c r="CQ65" s="66"/>
      <c r="CR65" s="66"/>
      <c r="CS65" s="66"/>
      <c r="CT65" s="66"/>
      <c r="CU65" s="66"/>
      <c r="CV65" s="66"/>
      <c r="CW65" s="66"/>
      <c r="CX65" s="66"/>
    </row>
    <row r="66" spans="2:102" x14ac:dyDescent="0.25">
      <c r="B66" s="62">
        <v>41</v>
      </c>
      <c r="C66" s="63"/>
      <c r="D66" s="63"/>
      <c r="E66" s="65"/>
      <c r="F66" s="65"/>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c r="BC66" s="66"/>
      <c r="BD66" s="66"/>
      <c r="BE66" s="66"/>
      <c r="BF66" s="66"/>
      <c r="BG66" s="66"/>
      <c r="BH66" s="66"/>
      <c r="BI66" s="66"/>
      <c r="BJ66" s="66"/>
      <c r="BK66" s="66"/>
      <c r="BL66" s="66"/>
      <c r="BM66" s="66"/>
      <c r="BN66" s="66"/>
      <c r="BO66" s="66"/>
      <c r="BP66" s="66"/>
      <c r="BQ66" s="66"/>
      <c r="BR66" s="66"/>
      <c r="BS66" s="66"/>
      <c r="BT66" s="66"/>
      <c r="BU66" s="66"/>
      <c r="BV66" s="66"/>
      <c r="BW66" s="66"/>
      <c r="BX66" s="66"/>
      <c r="BY66" s="66"/>
      <c r="BZ66" s="66"/>
      <c r="CA66" s="66"/>
      <c r="CB66" s="66"/>
      <c r="CC66" s="66"/>
      <c r="CD66" s="66"/>
      <c r="CE66" s="66"/>
      <c r="CF66" s="66"/>
      <c r="CG66" s="66"/>
      <c r="CH66" s="66"/>
      <c r="CI66" s="66"/>
      <c r="CJ66" s="66"/>
      <c r="CK66" s="66"/>
      <c r="CL66" s="66"/>
      <c r="CM66" s="66"/>
      <c r="CN66" s="66"/>
      <c r="CO66" s="66"/>
      <c r="CP66" s="66"/>
      <c r="CQ66" s="66"/>
      <c r="CR66" s="66"/>
      <c r="CS66" s="66"/>
      <c r="CT66" s="66"/>
      <c r="CU66" s="66"/>
      <c r="CV66" s="66"/>
      <c r="CW66" s="66"/>
      <c r="CX66" s="66"/>
    </row>
    <row r="67" spans="2:102" x14ac:dyDescent="0.25">
      <c r="B67" s="62">
        <v>42</v>
      </c>
      <c r="C67" s="63"/>
      <c r="D67" s="63"/>
      <c r="E67" s="65"/>
      <c r="F67" s="65"/>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66"/>
      <c r="AP67" s="66"/>
      <c r="AQ67" s="66"/>
      <c r="AR67" s="66"/>
      <c r="AS67" s="66"/>
      <c r="AT67" s="66"/>
      <c r="AU67" s="66"/>
      <c r="AV67" s="66"/>
      <c r="AW67" s="66"/>
      <c r="AX67" s="66"/>
      <c r="AY67" s="66"/>
      <c r="AZ67" s="66"/>
      <c r="BA67" s="66"/>
      <c r="BB67" s="66"/>
      <c r="BC67" s="66"/>
      <c r="BD67" s="66"/>
      <c r="BE67" s="66"/>
      <c r="BF67" s="66"/>
      <c r="BG67" s="66"/>
      <c r="BH67" s="66"/>
      <c r="BI67" s="66"/>
      <c r="BJ67" s="66"/>
      <c r="BK67" s="66"/>
      <c r="BL67" s="66"/>
      <c r="BM67" s="66"/>
      <c r="BN67" s="66"/>
      <c r="BO67" s="66"/>
      <c r="BP67" s="66"/>
      <c r="BQ67" s="66"/>
      <c r="BR67" s="66"/>
      <c r="BS67" s="66"/>
      <c r="BT67" s="66"/>
      <c r="BU67" s="66"/>
      <c r="BV67" s="66"/>
      <c r="BW67" s="66"/>
      <c r="BX67" s="66"/>
      <c r="BY67" s="66"/>
      <c r="BZ67" s="66"/>
      <c r="CA67" s="66"/>
      <c r="CB67" s="66"/>
      <c r="CC67" s="66"/>
      <c r="CD67" s="66"/>
      <c r="CE67" s="66"/>
      <c r="CF67" s="66"/>
      <c r="CG67" s="66"/>
      <c r="CH67" s="66"/>
      <c r="CI67" s="66"/>
      <c r="CJ67" s="66"/>
      <c r="CK67" s="66"/>
      <c r="CL67" s="66"/>
      <c r="CM67" s="66"/>
      <c r="CN67" s="66"/>
      <c r="CO67" s="66"/>
      <c r="CP67" s="66"/>
      <c r="CQ67" s="66"/>
      <c r="CR67" s="66"/>
      <c r="CS67" s="66"/>
      <c r="CT67" s="66"/>
      <c r="CU67" s="66"/>
      <c r="CV67" s="66"/>
      <c r="CW67" s="66"/>
      <c r="CX67" s="66"/>
    </row>
    <row r="68" spans="2:102" x14ac:dyDescent="0.25">
      <c r="B68" s="62">
        <v>43</v>
      </c>
      <c r="C68" s="63"/>
      <c r="D68" s="63"/>
      <c r="E68" s="65"/>
      <c r="F68" s="65"/>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c r="AY68" s="66"/>
      <c r="AZ68" s="66"/>
      <c r="BA68" s="66"/>
      <c r="BB68" s="66"/>
      <c r="BC68" s="66"/>
      <c r="BD68" s="66"/>
      <c r="BE68" s="66"/>
      <c r="BF68" s="66"/>
      <c r="BG68" s="66"/>
      <c r="BH68" s="66"/>
      <c r="BI68" s="66"/>
      <c r="BJ68" s="66"/>
      <c r="BK68" s="66"/>
      <c r="BL68" s="66"/>
      <c r="BM68" s="66"/>
      <c r="BN68" s="66"/>
      <c r="BO68" s="66"/>
      <c r="BP68" s="66"/>
      <c r="BQ68" s="66"/>
      <c r="BR68" s="66"/>
      <c r="BS68" s="66"/>
      <c r="BT68" s="66"/>
      <c r="BU68" s="66"/>
      <c r="BV68" s="66"/>
      <c r="BW68" s="66"/>
      <c r="BX68" s="66"/>
      <c r="BY68" s="66"/>
      <c r="BZ68" s="66"/>
      <c r="CA68" s="66"/>
      <c r="CB68" s="66"/>
      <c r="CC68" s="66"/>
      <c r="CD68" s="66"/>
      <c r="CE68" s="66"/>
      <c r="CF68" s="66"/>
      <c r="CG68" s="66"/>
      <c r="CH68" s="66"/>
      <c r="CI68" s="66"/>
      <c r="CJ68" s="66"/>
      <c r="CK68" s="66"/>
      <c r="CL68" s="66"/>
      <c r="CM68" s="66"/>
      <c r="CN68" s="66"/>
      <c r="CO68" s="66"/>
      <c r="CP68" s="66"/>
      <c r="CQ68" s="66"/>
      <c r="CR68" s="66"/>
      <c r="CS68" s="66"/>
      <c r="CT68" s="66"/>
      <c r="CU68" s="66"/>
      <c r="CV68" s="66"/>
      <c r="CW68" s="66"/>
      <c r="CX68" s="66"/>
    </row>
    <row r="69" spans="2:102" x14ac:dyDescent="0.25">
      <c r="B69" s="62">
        <v>44</v>
      </c>
      <c r="C69" s="63"/>
      <c r="D69" s="63"/>
      <c r="E69" s="65"/>
      <c r="F69" s="65"/>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c r="BC69" s="66"/>
      <c r="BD69" s="66"/>
      <c r="BE69" s="66"/>
      <c r="BF69" s="66"/>
      <c r="BG69" s="66"/>
      <c r="BH69" s="66"/>
      <c r="BI69" s="66"/>
      <c r="BJ69" s="66"/>
      <c r="BK69" s="66"/>
      <c r="BL69" s="66"/>
      <c r="BM69" s="66"/>
      <c r="BN69" s="66"/>
      <c r="BO69" s="66"/>
      <c r="BP69" s="66"/>
      <c r="BQ69" s="66"/>
      <c r="BR69" s="66"/>
      <c r="BS69" s="66"/>
      <c r="BT69" s="66"/>
      <c r="BU69" s="66"/>
      <c r="BV69" s="66"/>
      <c r="BW69" s="66"/>
      <c r="BX69" s="66"/>
      <c r="BY69" s="66"/>
      <c r="BZ69" s="66"/>
      <c r="CA69" s="66"/>
      <c r="CB69" s="66"/>
      <c r="CC69" s="66"/>
      <c r="CD69" s="66"/>
      <c r="CE69" s="66"/>
      <c r="CF69" s="66"/>
      <c r="CG69" s="66"/>
      <c r="CH69" s="66"/>
      <c r="CI69" s="66"/>
      <c r="CJ69" s="66"/>
      <c r="CK69" s="66"/>
      <c r="CL69" s="66"/>
      <c r="CM69" s="66"/>
      <c r="CN69" s="66"/>
      <c r="CO69" s="66"/>
      <c r="CP69" s="66"/>
      <c r="CQ69" s="66"/>
      <c r="CR69" s="66"/>
      <c r="CS69" s="66"/>
      <c r="CT69" s="66"/>
      <c r="CU69" s="66"/>
      <c r="CV69" s="66"/>
      <c r="CW69" s="66"/>
      <c r="CX69" s="66"/>
    </row>
    <row r="70" spans="2:102" x14ac:dyDescent="0.25">
      <c r="B70" s="62">
        <v>45</v>
      </c>
      <c r="C70" s="63"/>
      <c r="D70" s="63"/>
      <c r="E70" s="65"/>
      <c r="F70" s="65"/>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c r="BC70" s="66"/>
      <c r="BD70" s="66"/>
      <c r="BE70" s="66"/>
      <c r="BF70" s="66"/>
      <c r="BG70" s="66"/>
      <c r="BH70" s="66"/>
      <c r="BI70" s="66"/>
      <c r="BJ70" s="66"/>
      <c r="BK70" s="66"/>
      <c r="BL70" s="66"/>
      <c r="BM70" s="66"/>
      <c r="BN70" s="66"/>
      <c r="BO70" s="66"/>
      <c r="BP70" s="66"/>
      <c r="BQ70" s="66"/>
      <c r="BR70" s="66"/>
      <c r="BS70" s="66"/>
      <c r="BT70" s="66"/>
      <c r="BU70" s="66"/>
      <c r="BV70" s="66"/>
      <c r="BW70" s="66"/>
      <c r="BX70" s="66"/>
      <c r="BY70" s="66"/>
      <c r="BZ70" s="66"/>
      <c r="CA70" s="66"/>
      <c r="CB70" s="66"/>
      <c r="CC70" s="66"/>
      <c r="CD70" s="66"/>
      <c r="CE70" s="66"/>
      <c r="CF70" s="66"/>
      <c r="CG70" s="66"/>
      <c r="CH70" s="66"/>
      <c r="CI70" s="66"/>
      <c r="CJ70" s="66"/>
      <c r="CK70" s="66"/>
      <c r="CL70" s="66"/>
      <c r="CM70" s="66"/>
      <c r="CN70" s="66"/>
      <c r="CO70" s="66"/>
      <c r="CP70" s="66"/>
      <c r="CQ70" s="66"/>
      <c r="CR70" s="66"/>
      <c r="CS70" s="66"/>
      <c r="CT70" s="66"/>
      <c r="CU70" s="66"/>
      <c r="CV70" s="66"/>
      <c r="CW70" s="66"/>
      <c r="CX70" s="66"/>
    </row>
    <row r="71" spans="2:102" x14ac:dyDescent="0.25">
      <c r="B71" s="62">
        <v>46</v>
      </c>
      <c r="C71" s="63"/>
      <c r="D71" s="63"/>
      <c r="E71" s="65"/>
      <c r="F71" s="65"/>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c r="AK71" s="66"/>
      <c r="AL71" s="66"/>
      <c r="AM71" s="66"/>
      <c r="AN71" s="66"/>
      <c r="AO71" s="66"/>
      <c r="AP71" s="66"/>
      <c r="AQ71" s="66"/>
      <c r="AR71" s="66"/>
      <c r="AS71" s="66"/>
      <c r="AT71" s="66"/>
      <c r="AU71" s="66"/>
      <c r="AV71" s="66"/>
      <c r="AW71" s="66"/>
      <c r="AX71" s="66"/>
      <c r="AY71" s="66"/>
      <c r="AZ71" s="66"/>
      <c r="BA71" s="66"/>
      <c r="BB71" s="66"/>
      <c r="BC71" s="66"/>
      <c r="BD71" s="66"/>
      <c r="BE71" s="66"/>
      <c r="BF71" s="66"/>
      <c r="BG71" s="66"/>
      <c r="BH71" s="66"/>
      <c r="BI71" s="66"/>
      <c r="BJ71" s="66"/>
      <c r="BK71" s="66"/>
      <c r="BL71" s="66"/>
      <c r="BM71" s="66"/>
      <c r="BN71" s="66"/>
      <c r="BO71" s="66"/>
      <c r="BP71" s="66"/>
      <c r="BQ71" s="66"/>
      <c r="BR71" s="66"/>
      <c r="BS71" s="66"/>
      <c r="BT71" s="66"/>
      <c r="BU71" s="66"/>
      <c r="BV71" s="66"/>
      <c r="BW71" s="66"/>
      <c r="BX71" s="66"/>
      <c r="BY71" s="66"/>
      <c r="BZ71" s="66"/>
      <c r="CA71" s="66"/>
      <c r="CB71" s="66"/>
      <c r="CC71" s="66"/>
      <c r="CD71" s="66"/>
      <c r="CE71" s="66"/>
      <c r="CF71" s="66"/>
      <c r="CG71" s="66"/>
      <c r="CH71" s="66"/>
      <c r="CI71" s="66"/>
      <c r="CJ71" s="66"/>
      <c r="CK71" s="66"/>
      <c r="CL71" s="66"/>
      <c r="CM71" s="66"/>
      <c r="CN71" s="66"/>
      <c r="CO71" s="66"/>
      <c r="CP71" s="66"/>
      <c r="CQ71" s="66"/>
      <c r="CR71" s="66"/>
      <c r="CS71" s="66"/>
      <c r="CT71" s="66"/>
      <c r="CU71" s="66"/>
      <c r="CV71" s="66"/>
      <c r="CW71" s="66"/>
      <c r="CX71" s="66"/>
    </row>
    <row r="72" spans="2:102" x14ac:dyDescent="0.25">
      <c r="B72" s="62">
        <v>47</v>
      </c>
      <c r="C72" s="63"/>
      <c r="D72" s="63"/>
      <c r="E72" s="65"/>
      <c r="F72" s="65"/>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6"/>
      <c r="AL72" s="66"/>
      <c r="AM72" s="66"/>
      <c r="AN72" s="66"/>
      <c r="AO72" s="66"/>
      <c r="AP72" s="66"/>
      <c r="AQ72" s="66"/>
      <c r="AR72" s="66"/>
      <c r="AS72" s="66"/>
      <c r="AT72" s="66"/>
      <c r="AU72" s="66"/>
      <c r="AV72" s="66"/>
      <c r="AW72" s="66"/>
      <c r="AX72" s="66"/>
      <c r="AY72" s="66"/>
      <c r="AZ72" s="66"/>
      <c r="BA72" s="66"/>
      <c r="BB72" s="66"/>
      <c r="BC72" s="66"/>
      <c r="BD72" s="66"/>
      <c r="BE72" s="66"/>
      <c r="BF72" s="66"/>
      <c r="BG72" s="66"/>
      <c r="BH72" s="66"/>
      <c r="BI72" s="66"/>
      <c r="BJ72" s="66"/>
      <c r="BK72" s="66"/>
      <c r="BL72" s="66"/>
      <c r="BM72" s="66"/>
      <c r="BN72" s="66"/>
      <c r="BO72" s="66"/>
      <c r="BP72" s="66"/>
      <c r="BQ72" s="66"/>
      <c r="BR72" s="66"/>
      <c r="BS72" s="66"/>
      <c r="BT72" s="66"/>
      <c r="BU72" s="66"/>
      <c r="BV72" s="66"/>
      <c r="BW72" s="66"/>
      <c r="BX72" s="66"/>
      <c r="BY72" s="66"/>
      <c r="BZ72" s="66"/>
      <c r="CA72" s="66"/>
      <c r="CB72" s="66"/>
      <c r="CC72" s="66"/>
      <c r="CD72" s="66"/>
      <c r="CE72" s="66"/>
      <c r="CF72" s="66"/>
      <c r="CG72" s="66"/>
      <c r="CH72" s="66"/>
      <c r="CI72" s="66"/>
      <c r="CJ72" s="66"/>
      <c r="CK72" s="66"/>
      <c r="CL72" s="66"/>
      <c r="CM72" s="66"/>
      <c r="CN72" s="66"/>
      <c r="CO72" s="66"/>
      <c r="CP72" s="66"/>
      <c r="CQ72" s="66"/>
      <c r="CR72" s="66"/>
      <c r="CS72" s="66"/>
      <c r="CT72" s="66"/>
      <c r="CU72" s="66"/>
      <c r="CV72" s="66"/>
      <c r="CW72" s="66"/>
      <c r="CX72" s="66"/>
    </row>
    <row r="73" spans="2:102" x14ac:dyDescent="0.25">
      <c r="B73" s="62">
        <v>48</v>
      </c>
      <c r="C73" s="63"/>
      <c r="D73" s="63"/>
      <c r="E73" s="65"/>
      <c r="F73" s="65"/>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c r="AK73" s="66"/>
      <c r="AL73" s="66"/>
      <c r="AM73" s="66"/>
      <c r="AN73" s="66"/>
      <c r="AO73" s="66"/>
      <c r="AP73" s="66"/>
      <c r="AQ73" s="66"/>
      <c r="AR73" s="66"/>
      <c r="AS73" s="66"/>
      <c r="AT73" s="66"/>
      <c r="AU73" s="66"/>
      <c r="AV73" s="66"/>
      <c r="AW73" s="66"/>
      <c r="AX73" s="66"/>
      <c r="AY73" s="66"/>
      <c r="AZ73" s="66"/>
      <c r="BA73" s="66"/>
      <c r="BB73" s="66"/>
      <c r="BC73" s="66"/>
      <c r="BD73" s="66"/>
      <c r="BE73" s="66"/>
      <c r="BF73" s="66"/>
      <c r="BG73" s="66"/>
      <c r="BH73" s="66"/>
      <c r="BI73" s="66"/>
      <c r="BJ73" s="66"/>
      <c r="BK73" s="66"/>
      <c r="BL73" s="66"/>
      <c r="BM73" s="66"/>
      <c r="BN73" s="66"/>
      <c r="BO73" s="66"/>
      <c r="BP73" s="66"/>
      <c r="BQ73" s="66"/>
      <c r="BR73" s="66"/>
      <c r="BS73" s="66"/>
      <c r="BT73" s="66"/>
      <c r="BU73" s="66"/>
      <c r="BV73" s="66"/>
      <c r="BW73" s="66"/>
      <c r="BX73" s="66"/>
      <c r="BY73" s="66"/>
      <c r="BZ73" s="66"/>
      <c r="CA73" s="66"/>
      <c r="CB73" s="66"/>
      <c r="CC73" s="66"/>
      <c r="CD73" s="66"/>
      <c r="CE73" s="66"/>
      <c r="CF73" s="66"/>
      <c r="CG73" s="66"/>
      <c r="CH73" s="66"/>
      <c r="CI73" s="66"/>
      <c r="CJ73" s="66"/>
      <c r="CK73" s="66"/>
      <c r="CL73" s="66"/>
      <c r="CM73" s="66"/>
      <c r="CN73" s="66"/>
      <c r="CO73" s="66"/>
      <c r="CP73" s="66"/>
      <c r="CQ73" s="66"/>
      <c r="CR73" s="66"/>
      <c r="CS73" s="66"/>
      <c r="CT73" s="66"/>
      <c r="CU73" s="66"/>
      <c r="CV73" s="66"/>
      <c r="CW73" s="66"/>
      <c r="CX73" s="66"/>
    </row>
    <row r="74" spans="2:102" x14ac:dyDescent="0.25">
      <c r="B74" s="62">
        <v>49</v>
      </c>
      <c r="C74" s="63"/>
      <c r="D74" s="63"/>
      <c r="E74" s="65"/>
      <c r="F74" s="65"/>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c r="AT74" s="66"/>
      <c r="AU74" s="66"/>
      <c r="AV74" s="66"/>
      <c r="AW74" s="66"/>
      <c r="AX74" s="66"/>
      <c r="AY74" s="66"/>
      <c r="AZ74" s="66"/>
      <c r="BA74" s="66"/>
      <c r="BB74" s="66"/>
      <c r="BC74" s="66"/>
      <c r="BD74" s="66"/>
      <c r="BE74" s="66"/>
      <c r="BF74" s="66"/>
      <c r="BG74" s="66"/>
      <c r="BH74" s="66"/>
      <c r="BI74" s="66"/>
      <c r="BJ74" s="66"/>
      <c r="BK74" s="66"/>
      <c r="BL74" s="66"/>
      <c r="BM74" s="66"/>
      <c r="BN74" s="66"/>
      <c r="BO74" s="66"/>
      <c r="BP74" s="66"/>
      <c r="BQ74" s="66"/>
      <c r="BR74" s="66"/>
      <c r="BS74" s="66"/>
      <c r="BT74" s="66"/>
      <c r="BU74" s="66"/>
      <c r="BV74" s="66"/>
      <c r="BW74" s="66"/>
      <c r="BX74" s="66"/>
      <c r="BY74" s="66"/>
      <c r="BZ74" s="66"/>
      <c r="CA74" s="66"/>
      <c r="CB74" s="66"/>
      <c r="CC74" s="66"/>
      <c r="CD74" s="66"/>
      <c r="CE74" s="66"/>
      <c r="CF74" s="66"/>
      <c r="CG74" s="66"/>
      <c r="CH74" s="66"/>
      <c r="CI74" s="66"/>
      <c r="CJ74" s="66"/>
      <c r="CK74" s="66"/>
      <c r="CL74" s="66"/>
      <c r="CM74" s="66"/>
      <c r="CN74" s="66"/>
      <c r="CO74" s="66"/>
      <c r="CP74" s="66"/>
      <c r="CQ74" s="66"/>
      <c r="CR74" s="66"/>
      <c r="CS74" s="66"/>
      <c r="CT74" s="66"/>
      <c r="CU74" s="66"/>
      <c r="CV74" s="66"/>
      <c r="CW74" s="66"/>
      <c r="CX74" s="66"/>
    </row>
    <row r="75" spans="2:102" x14ac:dyDescent="0.25">
      <c r="B75" s="62">
        <v>50</v>
      </c>
      <c r="C75" s="63"/>
      <c r="D75" s="63"/>
      <c r="E75" s="65"/>
      <c r="F75" s="65"/>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c r="AP75" s="66"/>
      <c r="AQ75" s="66"/>
      <c r="AR75" s="66"/>
      <c r="AS75" s="66"/>
      <c r="AT75" s="66"/>
      <c r="AU75" s="66"/>
      <c r="AV75" s="66"/>
      <c r="AW75" s="66"/>
      <c r="AX75" s="66"/>
      <c r="AY75" s="66"/>
      <c r="AZ75" s="66"/>
      <c r="BA75" s="66"/>
      <c r="BB75" s="66"/>
      <c r="BC75" s="66"/>
      <c r="BD75" s="66"/>
      <c r="BE75" s="66"/>
      <c r="BF75" s="66"/>
      <c r="BG75" s="66"/>
      <c r="BH75" s="66"/>
      <c r="BI75" s="66"/>
      <c r="BJ75" s="66"/>
      <c r="BK75" s="66"/>
      <c r="BL75" s="66"/>
      <c r="BM75" s="66"/>
      <c r="BN75" s="66"/>
      <c r="BO75" s="66"/>
      <c r="BP75" s="66"/>
      <c r="BQ75" s="66"/>
      <c r="BR75" s="66"/>
      <c r="BS75" s="66"/>
      <c r="BT75" s="66"/>
      <c r="BU75" s="66"/>
      <c r="BV75" s="66"/>
      <c r="BW75" s="66"/>
      <c r="BX75" s="66"/>
      <c r="BY75" s="66"/>
      <c r="BZ75" s="66"/>
      <c r="CA75" s="66"/>
      <c r="CB75" s="66"/>
      <c r="CC75" s="66"/>
      <c r="CD75" s="66"/>
      <c r="CE75" s="66"/>
      <c r="CF75" s="66"/>
      <c r="CG75" s="66"/>
      <c r="CH75" s="66"/>
      <c r="CI75" s="66"/>
      <c r="CJ75" s="66"/>
      <c r="CK75" s="66"/>
      <c r="CL75" s="66"/>
      <c r="CM75" s="66"/>
      <c r="CN75" s="66"/>
      <c r="CO75" s="66"/>
      <c r="CP75" s="66"/>
      <c r="CQ75" s="66"/>
      <c r="CR75" s="66"/>
      <c r="CS75" s="66"/>
      <c r="CT75" s="66"/>
      <c r="CU75" s="66"/>
      <c r="CV75" s="66"/>
      <c r="CW75" s="66"/>
      <c r="CX75" s="66"/>
    </row>
    <row r="76" spans="2:102" ht="15.75" thickBot="1" x14ac:dyDescent="0.3">
      <c r="B76" s="67" t="s">
        <v>28</v>
      </c>
      <c r="C76" s="68" t="s">
        <v>28</v>
      </c>
      <c r="D76" s="69" t="s">
        <v>28</v>
      </c>
      <c r="E76" s="69" t="s">
        <v>28</v>
      </c>
      <c r="F76" s="69" t="s">
        <v>28</v>
      </c>
      <c r="G76" s="57"/>
      <c r="H76" s="57"/>
      <c r="I76" s="57"/>
      <c r="J76" s="57"/>
      <c r="K76" s="57"/>
      <c r="L76" s="57"/>
      <c r="M76" s="57"/>
      <c r="N76" s="57"/>
      <c r="O76" s="57"/>
      <c r="P76" s="57"/>
      <c r="Q76" s="57"/>
      <c r="R76" s="57"/>
      <c r="S76" s="57"/>
      <c r="T76" s="57"/>
      <c r="U76" s="57"/>
      <c r="V76" s="57"/>
      <c r="W76" s="57"/>
      <c r="X76" s="57"/>
      <c r="Y76" s="57"/>
      <c r="Z76" s="57"/>
      <c r="AA76" s="57"/>
      <c r="AB76" s="57"/>
      <c r="AC76" s="57"/>
      <c r="AD76" s="57"/>
      <c r="AE76" s="57"/>
      <c r="AF76" s="57"/>
      <c r="AG76" s="57"/>
      <c r="AH76" s="57"/>
      <c r="AI76" s="57"/>
      <c r="AJ76" s="57"/>
      <c r="AK76" s="57"/>
      <c r="AL76" s="57"/>
      <c r="AM76" s="57"/>
      <c r="AN76" s="57"/>
      <c r="AO76" s="57"/>
      <c r="AP76" s="57"/>
      <c r="AQ76" s="57"/>
      <c r="AR76" s="57"/>
      <c r="AS76" s="57"/>
      <c r="AT76" s="57"/>
      <c r="AU76" s="57"/>
      <c r="AV76" s="57"/>
      <c r="AW76" s="57"/>
      <c r="AX76" s="57"/>
      <c r="AY76" s="57"/>
      <c r="AZ76" s="57"/>
      <c r="BA76" s="57"/>
      <c r="BB76" s="57"/>
      <c r="BC76" s="57"/>
      <c r="BD76" s="57"/>
      <c r="BE76" s="57"/>
      <c r="BF76" s="57"/>
      <c r="BG76" s="57"/>
      <c r="BH76" s="57"/>
      <c r="BI76" s="57"/>
      <c r="BJ76" s="57"/>
      <c r="BK76" s="57"/>
      <c r="BL76" s="57"/>
      <c r="BM76" s="57"/>
      <c r="BN76" s="57"/>
      <c r="BO76" s="57"/>
      <c r="BP76" s="57"/>
      <c r="BQ76" s="57"/>
      <c r="BR76" s="57"/>
      <c r="BS76" s="57"/>
      <c r="BT76" s="57"/>
      <c r="BU76" s="57"/>
      <c r="BV76" s="57"/>
      <c r="BW76" s="57"/>
      <c r="BX76" s="57"/>
      <c r="BY76" s="57"/>
      <c r="BZ76" s="57"/>
      <c r="CA76" s="57"/>
      <c r="CB76" s="57"/>
      <c r="CC76" s="57"/>
      <c r="CD76" s="57"/>
      <c r="CE76" s="57"/>
      <c r="CF76" s="57"/>
      <c r="CG76" s="57"/>
      <c r="CH76" s="57"/>
      <c r="CI76" s="57"/>
      <c r="CJ76" s="57"/>
      <c r="CK76" s="57"/>
      <c r="CL76" s="57"/>
      <c r="CM76" s="57"/>
      <c r="CN76" s="57"/>
      <c r="CO76" s="57"/>
      <c r="CP76" s="57"/>
      <c r="CQ76" s="57"/>
      <c r="CR76" s="57"/>
      <c r="CS76" s="57"/>
      <c r="CT76" s="57"/>
      <c r="CU76" s="57"/>
      <c r="CV76" s="57"/>
      <c r="CW76" s="57"/>
      <c r="CX76" s="57"/>
    </row>
  </sheetData>
  <mergeCells count="5">
    <mergeCell ref="B22:D22"/>
    <mergeCell ref="B8:O8"/>
    <mergeCell ref="B10:D10"/>
    <mergeCell ref="C3:I3"/>
    <mergeCell ref="B5:O5"/>
  </mergeCells>
  <dataValidations count="1">
    <dataValidation type="list" allowBlank="1" showInputMessage="1" showErrorMessage="1" sqref="C13:CX14">
      <formula1>"Oui,Non"</formula1>
    </dataValidation>
  </dataValidations>
  <pageMargins left="0.11811023622047245" right="0.23622047244094491" top="0.79732142857142863" bottom="0.74803149606299213" header="0.31496062992125984" footer="0.31496062992125984"/>
  <pageSetup paperSize="9" scale="41" fitToHeight="0" orientation="landscape" r:id="rId1"/>
  <headerFooter>
    <oddHeader>&amp;L&amp;G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tabColor theme="6" tint="0.79998168889431442"/>
    <pageSetUpPr fitToPage="1"/>
  </sheetPr>
  <dimension ref="B2:BW1000"/>
  <sheetViews>
    <sheetView showGridLines="0" topLeftCell="A37" zoomScale="85" zoomScaleNormal="85" zoomScaleSheetLayoutView="70" zoomScalePageLayoutView="70" workbookViewId="0">
      <selection activeCell="B8" sqref="B8:T8"/>
    </sheetView>
  </sheetViews>
  <sheetFormatPr baseColWidth="10" defaultRowHeight="15" x14ac:dyDescent="0.25"/>
  <cols>
    <col min="1" max="1" width="7.85546875" customWidth="1"/>
    <col min="2" max="2" width="28.42578125" customWidth="1"/>
    <col min="3" max="4" width="13.28515625" customWidth="1"/>
    <col min="5" max="5" width="15.140625" customWidth="1"/>
    <col min="6" max="6" width="20.5703125" customWidth="1"/>
    <col min="7" max="7" width="16.42578125" customWidth="1"/>
    <col min="8" max="11" width="14.5703125" customWidth="1"/>
    <col min="12" max="12" width="16.140625" customWidth="1"/>
    <col min="13" max="13" width="13.28515625" hidden="1" customWidth="1"/>
    <col min="14" max="14" width="6.28515625" hidden="1" customWidth="1"/>
    <col min="15" max="15" width="7.42578125" hidden="1" customWidth="1"/>
    <col min="16" max="16" width="14.28515625" customWidth="1"/>
    <col min="18" max="18" width="12.85546875" customWidth="1"/>
  </cols>
  <sheetData>
    <row r="2" spans="2:75" s="20" customFormat="1" x14ac:dyDescent="0.25">
      <c r="B2" s="10"/>
      <c r="C2" s="74" t="s">
        <v>23</v>
      </c>
      <c r="D2" s="74"/>
      <c r="E2" s="74"/>
      <c r="F2" s="74"/>
      <c r="G2" s="74"/>
      <c r="H2" s="74"/>
      <c r="I2" s="74"/>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row>
    <row r="3" spans="2:75" s="20" customFormat="1" x14ac:dyDescent="0.25">
      <c r="B3" s="10"/>
      <c r="C3" s="493" t="s">
        <v>77</v>
      </c>
      <c r="D3" s="494"/>
      <c r="E3" s="494"/>
      <c r="F3" s="494"/>
      <c r="G3" s="494"/>
      <c r="H3" s="494"/>
      <c r="I3" s="494"/>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row>
    <row r="4" spans="2:75" s="4" customFormat="1" ht="15.75" thickBot="1" x14ac:dyDescent="0.3"/>
    <row r="5" spans="2:75" ht="69.75" customHeight="1" thickBot="1" x14ac:dyDescent="0.3">
      <c r="B5" s="495" t="s">
        <v>296</v>
      </c>
      <c r="C5" s="496"/>
      <c r="D5" s="496"/>
      <c r="E5" s="496"/>
      <c r="F5" s="496"/>
      <c r="G5" s="496"/>
      <c r="H5" s="496"/>
      <c r="I5" s="496"/>
      <c r="J5" s="496"/>
      <c r="K5" s="496"/>
      <c r="L5" s="496"/>
      <c r="M5" s="496"/>
      <c r="N5" s="496"/>
      <c r="O5" s="496"/>
      <c r="P5" s="497"/>
    </row>
    <row r="6" spans="2:75" ht="9" customHeight="1" x14ac:dyDescent="0.25">
      <c r="B6" s="132"/>
      <c r="C6" s="132"/>
      <c r="D6" s="132"/>
      <c r="E6" s="132"/>
      <c r="F6" s="132"/>
      <c r="G6" s="132"/>
      <c r="H6" s="132"/>
      <c r="I6" s="132"/>
      <c r="J6" s="132"/>
      <c r="K6" s="132"/>
      <c r="L6" s="132"/>
      <c r="M6" s="132"/>
      <c r="N6" s="132"/>
      <c r="O6" s="132"/>
      <c r="P6" s="132"/>
    </row>
    <row r="7" spans="2:75" ht="24" customHeight="1" thickBot="1" x14ac:dyDescent="0.3">
      <c r="B7" s="508" t="s">
        <v>152</v>
      </c>
      <c r="C7" s="508"/>
      <c r="D7" s="508"/>
      <c r="E7" s="508"/>
      <c r="F7" s="508"/>
      <c r="G7" s="508"/>
      <c r="H7" s="508"/>
      <c r="I7" s="508"/>
      <c r="J7" s="508"/>
      <c r="K7" s="508"/>
      <c r="L7" s="508"/>
      <c r="M7" s="508"/>
      <c r="N7" s="508"/>
      <c r="O7" s="508"/>
      <c r="P7" s="508"/>
    </row>
    <row r="8" spans="2:75" ht="85.5" customHeight="1" thickBot="1" x14ac:dyDescent="0.3">
      <c r="B8" s="498" t="s">
        <v>322</v>
      </c>
      <c r="C8" s="499"/>
      <c r="D8" s="499"/>
      <c r="E8" s="499"/>
      <c r="F8" s="499"/>
      <c r="G8" s="499"/>
      <c r="H8" s="499"/>
      <c r="I8" s="499"/>
      <c r="J8" s="499"/>
      <c r="K8" s="499"/>
      <c r="L8" s="499"/>
      <c r="M8" s="499"/>
      <c r="N8" s="499"/>
      <c r="O8" s="499"/>
      <c r="P8" s="499"/>
      <c r="Q8" s="499"/>
      <c r="R8" s="499"/>
      <c r="S8" s="499"/>
      <c r="T8" s="500"/>
      <c r="V8" s="2"/>
      <c r="W8" s="2"/>
    </row>
    <row r="9" spans="2:75" ht="15.75" thickBot="1" x14ac:dyDescent="0.3"/>
    <row r="10" spans="2:75" ht="24" customHeight="1" thickBot="1" x14ac:dyDescent="0.3">
      <c r="B10" s="501" t="s">
        <v>128</v>
      </c>
      <c r="C10" s="502"/>
      <c r="D10" s="503"/>
    </row>
    <row r="11" spans="2:75" ht="7.5" customHeight="1" thickBot="1" x14ac:dyDescent="0.3"/>
    <row r="12" spans="2:75" x14ac:dyDescent="0.25">
      <c r="H12" s="509" t="s">
        <v>318</v>
      </c>
      <c r="I12" s="510"/>
      <c r="J12" s="509" t="s">
        <v>319</v>
      </c>
      <c r="K12" s="510"/>
    </row>
    <row r="13" spans="2:75" ht="15.75" thickBot="1" x14ac:dyDescent="0.3">
      <c r="H13" s="237" t="s">
        <v>130</v>
      </c>
      <c r="I13" s="238" t="s">
        <v>131</v>
      </c>
      <c r="J13" s="237" t="s">
        <v>132</v>
      </c>
      <c r="K13" s="238" t="s">
        <v>133</v>
      </c>
    </row>
    <row r="14" spans="2:75" ht="60.75" customHeight="1" x14ac:dyDescent="0.25">
      <c r="B14" s="511" t="s">
        <v>29</v>
      </c>
      <c r="C14" s="504" t="s">
        <v>277</v>
      </c>
      <c r="D14" s="504" t="s">
        <v>24</v>
      </c>
      <c r="E14" s="506" t="s">
        <v>25</v>
      </c>
      <c r="F14" s="138" t="s">
        <v>154</v>
      </c>
      <c r="G14" s="139" t="s">
        <v>153</v>
      </c>
      <c r="H14" s="206" t="s">
        <v>76</v>
      </c>
      <c r="I14" s="236" t="s">
        <v>76</v>
      </c>
      <c r="J14" s="206" t="s">
        <v>76</v>
      </c>
      <c r="K14" s="236" t="s">
        <v>76</v>
      </c>
      <c r="M14" s="147"/>
      <c r="N14" s="148"/>
      <c r="O14" s="148"/>
    </row>
    <row r="15" spans="2:75" ht="21.75" customHeight="1" thickBot="1" x14ac:dyDescent="0.3">
      <c r="B15" s="512"/>
      <c r="C15" s="505"/>
      <c r="D15" s="505"/>
      <c r="E15" s="507"/>
      <c r="F15" s="136" t="s">
        <v>26</v>
      </c>
      <c r="G15" s="103" t="s">
        <v>30</v>
      </c>
      <c r="H15" s="136" t="s">
        <v>5</v>
      </c>
      <c r="I15" s="140" t="s">
        <v>5</v>
      </c>
      <c r="J15" s="136" t="s">
        <v>5</v>
      </c>
      <c r="K15" s="140" t="s">
        <v>5</v>
      </c>
    </row>
    <row r="16" spans="2:75" x14ac:dyDescent="0.25">
      <c r="B16" s="239" t="str">
        <f>HLOOKUP(ROW(A16)-ROW(A$15),Feuil3!$5:$6,2,1)</f>
        <v/>
      </c>
      <c r="C16" s="240" t="str">
        <f t="shared" ref="C16:C24" si="0">IF(B16="","",IF(B16=B15,C15+1,1))</f>
        <v/>
      </c>
      <c r="D16" s="106" t="str">
        <f>IF(B16="","",INDEX('4. Offre de transport_1'!$C$25:$CX$76,'5. Offre de transport_2'!N16,'5. Offre de transport_2'!B16))</f>
        <v/>
      </c>
      <c r="E16" s="106" t="str">
        <f>IF(B16="","",INDEX('4. Offre de transport_1'!$C$25:$CX$76,'5. Offre de transport_2'!O16,'5. Offre de transport_2'!B16))</f>
        <v/>
      </c>
      <c r="F16" s="241"/>
      <c r="G16" s="242"/>
      <c r="H16" s="243"/>
      <c r="I16" s="244"/>
      <c r="J16" s="243"/>
      <c r="K16" s="244"/>
      <c r="M16">
        <f>IF(B16="",0,HLOOKUP(B16,Feuil3!$2:$3,2,0))</f>
        <v>0</v>
      </c>
      <c r="N16">
        <f>IF(M16&lt;&gt;M15,1,IF(O15=M15-1,N15+1,N15))</f>
        <v>0</v>
      </c>
      <c r="O16">
        <f>IF(M16&lt;&gt;M15,2,IF(O15+1&lt;M16,O15+1,0))</f>
        <v>0</v>
      </c>
    </row>
    <row r="17" spans="2:15" x14ac:dyDescent="0.25">
      <c r="B17" s="104" t="str">
        <f>HLOOKUP(ROW(A17)-ROW(A$15),Feuil3!$5:$6,2,1)</f>
        <v/>
      </c>
      <c r="C17" s="105" t="str">
        <f t="shared" si="0"/>
        <v/>
      </c>
      <c r="D17" s="106" t="str">
        <f>IF(B17="","",INDEX('4. Offre de transport_1'!$C$25:$CX$76,'5. Offre de transport_2'!N17,'5. Offre de transport_2'!B17))</f>
        <v/>
      </c>
      <c r="E17" s="110" t="str">
        <f>IF(B17="","",INDEX('4. Offre de transport_1'!$C$25:$CX$76,'5. Offre de transport_2'!O17,'5. Offre de transport_2'!B17))</f>
        <v/>
      </c>
      <c r="F17" s="107"/>
      <c r="G17" s="108"/>
      <c r="H17" s="137"/>
      <c r="I17" s="109"/>
      <c r="J17" s="137"/>
      <c r="K17" s="109"/>
      <c r="M17">
        <f>IF(B17="",0,HLOOKUP(B17,Feuil3!$2:$3,2,0))</f>
        <v>0</v>
      </c>
      <c r="N17">
        <f t="shared" ref="N17:N80" si="1">IF(M17&lt;&gt;M16,1,IF(O16=M16-1,N16+1,N16))</f>
        <v>0</v>
      </c>
      <c r="O17">
        <f t="shared" ref="O17:O24" si="2">IF(M17&lt;&gt;M16,2,IF(O16+1&lt;M17,O16+1,0))</f>
        <v>0</v>
      </c>
    </row>
    <row r="18" spans="2:15" x14ac:dyDescent="0.25">
      <c r="B18" s="104" t="str">
        <f>HLOOKUP(ROW(A18)-ROW(A$15),Feuil3!$5:$6,2,1)</f>
        <v/>
      </c>
      <c r="C18" s="105" t="str">
        <f t="shared" si="0"/>
        <v/>
      </c>
      <c r="D18" s="106" t="str">
        <f>IF(B18="","",INDEX('4. Offre de transport_1'!$C$25:$CX$76,'5. Offre de transport_2'!N18,'5. Offre de transport_2'!B18))</f>
        <v/>
      </c>
      <c r="E18" s="110" t="str">
        <f>IF(B18="","",INDEX('4. Offre de transport_1'!$C$25:$CX$76,'5. Offre de transport_2'!O18,'5. Offre de transport_2'!B18))</f>
        <v/>
      </c>
      <c r="F18" s="107"/>
      <c r="G18" s="108"/>
      <c r="H18" s="137"/>
      <c r="I18" s="109"/>
      <c r="J18" s="137"/>
      <c r="K18" s="109"/>
      <c r="M18">
        <f>IF(B18="",0,HLOOKUP(B18,Feuil3!$2:$3,2,0))</f>
        <v>0</v>
      </c>
      <c r="N18">
        <f t="shared" si="1"/>
        <v>0</v>
      </c>
      <c r="O18">
        <f t="shared" si="2"/>
        <v>0</v>
      </c>
    </row>
    <row r="19" spans="2:15" x14ac:dyDescent="0.25">
      <c r="B19" s="104" t="str">
        <f>HLOOKUP(ROW(A19)-ROW(A$15),Feuil3!$5:$6,2,1)</f>
        <v/>
      </c>
      <c r="C19" s="105" t="str">
        <f t="shared" si="0"/>
        <v/>
      </c>
      <c r="D19" s="106" t="str">
        <f>IF(B19="","",INDEX('4. Offre de transport_1'!$C$25:$CX$76,'5. Offre de transport_2'!N19,'5. Offre de transport_2'!B19))</f>
        <v/>
      </c>
      <c r="E19" s="110" t="str">
        <f>IF(B19="","",INDEX('4. Offre de transport_1'!$C$25:$CX$76,'5. Offre de transport_2'!O19,'5. Offre de transport_2'!B19))</f>
        <v/>
      </c>
      <c r="F19" s="107"/>
      <c r="G19" s="108"/>
      <c r="H19" s="137"/>
      <c r="I19" s="109"/>
      <c r="J19" s="137"/>
      <c r="K19" s="109"/>
      <c r="M19">
        <f>IF(B19="",0,HLOOKUP(B19,Feuil3!$2:$3,2,0))</f>
        <v>0</v>
      </c>
      <c r="N19">
        <f t="shared" si="1"/>
        <v>0</v>
      </c>
      <c r="O19">
        <f t="shared" si="2"/>
        <v>0</v>
      </c>
    </row>
    <row r="20" spans="2:15" x14ac:dyDescent="0.25">
      <c r="B20" s="104" t="str">
        <f>HLOOKUP(ROW(A20)-ROW(A$15),Feuil3!$5:$6,2,1)</f>
        <v/>
      </c>
      <c r="C20" s="105" t="str">
        <f t="shared" si="0"/>
        <v/>
      </c>
      <c r="D20" s="106" t="str">
        <f>IF(B20="","",INDEX('4. Offre de transport_1'!$C$25:$CX$76,'5. Offre de transport_2'!N20,'5. Offre de transport_2'!B20))</f>
        <v/>
      </c>
      <c r="E20" s="110" t="str">
        <f>IF(B20="","",INDEX('4. Offre de transport_1'!$C$25:$CX$76,'5. Offre de transport_2'!O20,'5. Offre de transport_2'!B20))</f>
        <v/>
      </c>
      <c r="F20" s="107"/>
      <c r="G20" s="108"/>
      <c r="H20" s="137"/>
      <c r="I20" s="109"/>
      <c r="J20" s="137"/>
      <c r="K20" s="109"/>
      <c r="M20">
        <f>IF(B20="",0,HLOOKUP(B20,Feuil3!$2:$3,2,0))</f>
        <v>0</v>
      </c>
      <c r="N20">
        <f t="shared" si="1"/>
        <v>0</v>
      </c>
      <c r="O20">
        <f t="shared" si="2"/>
        <v>0</v>
      </c>
    </row>
    <row r="21" spans="2:15" x14ac:dyDescent="0.25">
      <c r="B21" s="104" t="str">
        <f>HLOOKUP(ROW(A21)-ROW(A$15),Feuil3!$5:$6,2,1)</f>
        <v/>
      </c>
      <c r="C21" s="105" t="str">
        <f t="shared" si="0"/>
        <v/>
      </c>
      <c r="D21" s="106" t="str">
        <f>IF(B21="","",INDEX('4. Offre de transport_1'!$C$25:$CX$76,'5. Offre de transport_2'!N21,'5. Offre de transport_2'!B21))</f>
        <v/>
      </c>
      <c r="E21" s="110" t="str">
        <f>IF(B21="","",INDEX('4. Offre de transport_1'!$C$25:$CX$76,'5. Offre de transport_2'!O21,'5. Offre de transport_2'!B21))</f>
        <v/>
      </c>
      <c r="F21" s="107"/>
      <c r="G21" s="108"/>
      <c r="H21" s="137"/>
      <c r="I21" s="109"/>
      <c r="J21" s="137"/>
      <c r="K21" s="109"/>
      <c r="M21">
        <f>IF(B21="",0,HLOOKUP(B21,Feuil3!$2:$3,2,0))</f>
        <v>0</v>
      </c>
      <c r="N21">
        <f t="shared" si="1"/>
        <v>0</v>
      </c>
      <c r="O21">
        <f t="shared" si="2"/>
        <v>0</v>
      </c>
    </row>
    <row r="22" spans="2:15" x14ac:dyDescent="0.25">
      <c r="B22" s="104" t="str">
        <f>HLOOKUP(ROW(A22)-ROW(A$15),Feuil3!$5:$6,2,1)</f>
        <v/>
      </c>
      <c r="C22" s="105" t="str">
        <f t="shared" si="0"/>
        <v/>
      </c>
      <c r="D22" s="106" t="str">
        <f>IF(B22="","",INDEX('4. Offre de transport_1'!$C$25:$CX$76,'5. Offre de transport_2'!N22,'5. Offre de transport_2'!B22))</f>
        <v/>
      </c>
      <c r="E22" s="110" t="str">
        <f>IF(B22="","",INDEX('4. Offre de transport_1'!$C$25:$CX$76,'5. Offre de transport_2'!O22,'5. Offre de transport_2'!B22))</f>
        <v/>
      </c>
      <c r="F22" s="107"/>
      <c r="G22" s="108"/>
      <c r="H22" s="137"/>
      <c r="I22" s="109"/>
      <c r="J22" s="137"/>
      <c r="K22" s="109"/>
      <c r="M22">
        <f>IF(B22="",0,HLOOKUP(B22,Feuil3!$2:$3,2,0))</f>
        <v>0</v>
      </c>
      <c r="N22">
        <f t="shared" si="1"/>
        <v>0</v>
      </c>
      <c r="O22">
        <f t="shared" si="2"/>
        <v>0</v>
      </c>
    </row>
    <row r="23" spans="2:15" x14ac:dyDescent="0.25">
      <c r="B23" s="104" t="str">
        <f>HLOOKUP(ROW(A23)-ROW(A$15),Feuil3!$5:$6,2,1)</f>
        <v/>
      </c>
      <c r="C23" s="105" t="str">
        <f t="shared" si="0"/>
        <v/>
      </c>
      <c r="D23" s="106" t="str">
        <f>IF(B23="","",INDEX('4. Offre de transport_1'!$C$25:$CX$76,'5. Offre de transport_2'!N23,'5. Offre de transport_2'!B23))</f>
        <v/>
      </c>
      <c r="E23" s="110" t="str">
        <f>IF(B23="","",INDEX('4. Offre de transport_1'!$C$25:$CX$76,'5. Offre de transport_2'!O23,'5. Offre de transport_2'!B23))</f>
        <v/>
      </c>
      <c r="F23" s="107"/>
      <c r="G23" s="108"/>
      <c r="H23" s="137"/>
      <c r="I23" s="109"/>
      <c r="J23" s="137"/>
      <c r="K23" s="109"/>
      <c r="M23">
        <f>IF(B23="",0,HLOOKUP(B23,Feuil3!$2:$3,2,0))</f>
        <v>0</v>
      </c>
      <c r="N23">
        <f t="shared" si="1"/>
        <v>0</v>
      </c>
      <c r="O23">
        <f t="shared" si="2"/>
        <v>0</v>
      </c>
    </row>
    <row r="24" spans="2:15" x14ac:dyDescent="0.25">
      <c r="B24" s="104" t="str">
        <f>HLOOKUP(ROW(A24)-ROW(A$15),Feuil3!$5:$6,2,1)</f>
        <v/>
      </c>
      <c r="C24" s="105" t="str">
        <f t="shared" si="0"/>
        <v/>
      </c>
      <c r="D24" s="106" t="str">
        <f>IF(B24="","",INDEX('4. Offre de transport_1'!$C$25:$CX$76,'5. Offre de transport_2'!N24,'5. Offre de transport_2'!B24))</f>
        <v/>
      </c>
      <c r="E24" s="110" t="str">
        <f>IF(B24="","",INDEX('4. Offre de transport_1'!$C$25:$CX$76,'5. Offre de transport_2'!O24,'5. Offre de transport_2'!B24))</f>
        <v/>
      </c>
      <c r="F24" s="107"/>
      <c r="G24" s="108"/>
      <c r="H24" s="137"/>
      <c r="I24" s="109"/>
      <c r="J24" s="137"/>
      <c r="K24" s="109"/>
      <c r="M24">
        <f>IF(B24="",0,HLOOKUP(B24,Feuil3!$2:$3,2,0))</f>
        <v>0</v>
      </c>
      <c r="N24">
        <f t="shared" si="1"/>
        <v>0</v>
      </c>
      <c r="O24">
        <f t="shared" si="2"/>
        <v>0</v>
      </c>
    </row>
    <row r="25" spans="2:15" x14ac:dyDescent="0.25">
      <c r="B25" s="104" t="str">
        <f>HLOOKUP(ROW(A25)-ROW(A$15),Feuil3!$5:$6,2,1)</f>
        <v/>
      </c>
      <c r="C25" s="105" t="str">
        <f t="shared" ref="C25:C80" si="3">IF(B25="","",IF(B25=B24,C24+1,1))</f>
        <v/>
      </c>
      <c r="D25" s="106" t="str">
        <f>IF(B25="","",INDEX('4. Offre de transport_1'!$C$25:$CX$76,'5. Offre de transport_2'!N25,'5. Offre de transport_2'!B25))</f>
        <v/>
      </c>
      <c r="E25" s="110" t="str">
        <f>IF(B25="","",INDEX('4. Offre de transport_1'!$C$25:$CX$76,'5. Offre de transport_2'!O25,'5. Offre de transport_2'!B25))</f>
        <v/>
      </c>
      <c r="F25" s="107"/>
      <c r="G25" s="108"/>
      <c r="H25" s="137"/>
      <c r="I25" s="109"/>
      <c r="J25" s="137"/>
      <c r="K25" s="109"/>
      <c r="M25">
        <f>IF(B25="",0,HLOOKUP(B25,Feuil3!$2:$3,2,0))</f>
        <v>0</v>
      </c>
      <c r="N25">
        <f t="shared" si="1"/>
        <v>0</v>
      </c>
      <c r="O25">
        <f>IF(M25&lt;&gt;M24,2,IF(O24+1&lt;M25,O24+1,N25+1))</f>
        <v>1</v>
      </c>
    </row>
    <row r="26" spans="2:15" x14ac:dyDescent="0.25">
      <c r="B26" s="104" t="str">
        <f>HLOOKUP(ROW(A26)-ROW(A$15),Feuil3!$5:$6,2,1)</f>
        <v/>
      </c>
      <c r="C26" s="105" t="str">
        <f t="shared" si="3"/>
        <v/>
      </c>
      <c r="D26" s="106" t="str">
        <f>IF(B26="","",INDEX('4. Offre de transport_1'!$C$25:$CX$76,'5. Offre de transport_2'!N26,'5. Offre de transport_2'!B26))</f>
        <v/>
      </c>
      <c r="E26" s="110" t="str">
        <f>IF(B26="","",INDEX('4. Offre de transport_1'!$C$25:$CX$76,'5. Offre de transport_2'!O26,'5. Offre de transport_2'!B26))</f>
        <v/>
      </c>
      <c r="F26" s="107"/>
      <c r="G26" s="108"/>
      <c r="H26" s="137"/>
      <c r="I26" s="109"/>
      <c r="J26" s="137"/>
      <c r="K26" s="109"/>
      <c r="M26">
        <f>IF(B26="",0,HLOOKUP(B26,Feuil3!$2:$3,2,0))</f>
        <v>0</v>
      </c>
      <c r="N26">
        <f t="shared" si="1"/>
        <v>0</v>
      </c>
      <c r="O26">
        <f t="shared" ref="O26:O89" si="4">IF(M26&lt;&gt;M25,2,IF(O25+1&lt;M26,O25+1,N26+1))</f>
        <v>1</v>
      </c>
    </row>
    <row r="27" spans="2:15" x14ac:dyDescent="0.25">
      <c r="B27" s="104" t="str">
        <f>HLOOKUP(ROW(A27)-ROW(A$15),Feuil3!$5:$6,2,1)</f>
        <v/>
      </c>
      <c r="C27" s="105" t="str">
        <f t="shared" si="3"/>
        <v/>
      </c>
      <c r="D27" s="106" t="str">
        <f>IF(B27="","",INDEX('4. Offre de transport_1'!$C$25:$CX$76,'5. Offre de transport_2'!N27,'5. Offre de transport_2'!B27))</f>
        <v/>
      </c>
      <c r="E27" s="110" t="str">
        <f>IF(B27="","",INDEX('4. Offre de transport_1'!$C$25:$CX$76,'5. Offre de transport_2'!O27,'5. Offre de transport_2'!B27))</f>
        <v/>
      </c>
      <c r="F27" s="107"/>
      <c r="G27" s="108"/>
      <c r="H27" s="137"/>
      <c r="I27" s="109"/>
      <c r="J27" s="137"/>
      <c r="K27" s="109"/>
      <c r="M27">
        <f>IF(B27="",0,HLOOKUP(B27,Feuil3!$2:$3,2,0))</f>
        <v>0</v>
      </c>
      <c r="N27">
        <f t="shared" si="1"/>
        <v>0</v>
      </c>
      <c r="O27">
        <f t="shared" si="4"/>
        <v>1</v>
      </c>
    </row>
    <row r="28" spans="2:15" x14ac:dyDescent="0.25">
      <c r="B28" s="104" t="str">
        <f>HLOOKUP(ROW(A28)-ROW(A$15),Feuil3!$5:$6,2,1)</f>
        <v/>
      </c>
      <c r="C28" s="105" t="str">
        <f t="shared" si="3"/>
        <v/>
      </c>
      <c r="D28" s="106" t="str">
        <f>IF(B28="","",INDEX('4. Offre de transport_1'!$C$25:$CX$76,'5. Offre de transport_2'!N28,'5. Offre de transport_2'!B28))</f>
        <v/>
      </c>
      <c r="E28" s="110" t="str">
        <f>IF(B28="","",INDEX('4. Offre de transport_1'!$C$25:$CX$76,'5. Offre de transport_2'!O28,'5. Offre de transport_2'!B28))</f>
        <v/>
      </c>
      <c r="F28" s="107"/>
      <c r="G28" s="108"/>
      <c r="H28" s="137"/>
      <c r="I28" s="109"/>
      <c r="J28" s="137"/>
      <c r="K28" s="109"/>
      <c r="M28">
        <f>IF(B28="",0,HLOOKUP(B28,Feuil3!$2:$3,2,0))</f>
        <v>0</v>
      </c>
      <c r="N28">
        <f t="shared" si="1"/>
        <v>0</v>
      </c>
      <c r="O28">
        <f t="shared" si="4"/>
        <v>1</v>
      </c>
    </row>
    <row r="29" spans="2:15" x14ac:dyDescent="0.25">
      <c r="B29" s="104" t="str">
        <f>HLOOKUP(ROW(A29)-ROW(A$15),Feuil3!$5:$6,2,1)</f>
        <v/>
      </c>
      <c r="C29" s="105" t="str">
        <f t="shared" si="3"/>
        <v/>
      </c>
      <c r="D29" s="106" t="str">
        <f>IF(B29="","",INDEX('4. Offre de transport_1'!$C$25:$CX$76,'5. Offre de transport_2'!N29,'5. Offre de transport_2'!B29))</f>
        <v/>
      </c>
      <c r="E29" s="110" t="str">
        <f>IF(B29="","",INDEX('4. Offre de transport_1'!$C$25:$CX$76,'5. Offre de transport_2'!O29,'5. Offre de transport_2'!B29))</f>
        <v/>
      </c>
      <c r="F29" s="107"/>
      <c r="G29" s="108"/>
      <c r="H29" s="137"/>
      <c r="I29" s="109"/>
      <c r="J29" s="137"/>
      <c r="K29" s="109"/>
      <c r="M29">
        <f>IF(B29="",0,HLOOKUP(B29,Feuil3!$2:$3,2,0))</f>
        <v>0</v>
      </c>
      <c r="N29">
        <f t="shared" si="1"/>
        <v>0</v>
      </c>
      <c r="O29">
        <f t="shared" si="4"/>
        <v>1</v>
      </c>
    </row>
    <row r="30" spans="2:15" x14ac:dyDescent="0.25">
      <c r="B30" s="104" t="str">
        <f>HLOOKUP(ROW(A30)-ROW(A$15),Feuil3!$5:$6,2,1)</f>
        <v/>
      </c>
      <c r="C30" s="105" t="str">
        <f t="shared" si="3"/>
        <v/>
      </c>
      <c r="D30" s="106" t="str">
        <f>IF(B30="","",INDEX('4. Offre de transport_1'!$C$25:$CX$76,'5. Offre de transport_2'!N30,'5. Offre de transport_2'!B30))</f>
        <v/>
      </c>
      <c r="E30" s="110" t="str">
        <f>IF(B30="","",INDEX('4. Offre de transport_1'!$C$25:$CX$76,'5. Offre de transport_2'!O30,'5. Offre de transport_2'!B30))</f>
        <v/>
      </c>
      <c r="F30" s="107"/>
      <c r="G30" s="108"/>
      <c r="H30" s="137"/>
      <c r="I30" s="109"/>
      <c r="J30" s="137"/>
      <c r="K30" s="109"/>
      <c r="M30">
        <f>IF(B30="",0,HLOOKUP(B30,Feuil3!$2:$3,2,0))</f>
        <v>0</v>
      </c>
      <c r="N30">
        <f t="shared" si="1"/>
        <v>0</v>
      </c>
      <c r="O30">
        <f t="shared" si="4"/>
        <v>1</v>
      </c>
    </row>
    <row r="31" spans="2:15" x14ac:dyDescent="0.25">
      <c r="B31" s="104" t="str">
        <f>HLOOKUP(ROW(A31)-ROW(A$15),Feuil3!$5:$6,2,1)</f>
        <v/>
      </c>
      <c r="C31" s="105" t="str">
        <f t="shared" si="3"/>
        <v/>
      </c>
      <c r="D31" s="106" t="str">
        <f>IF(B31="","",INDEX('4. Offre de transport_1'!$C$25:$CX$76,'5. Offre de transport_2'!N31,'5. Offre de transport_2'!B31))</f>
        <v/>
      </c>
      <c r="E31" s="110" t="str">
        <f>IF(B31="","",INDEX('4. Offre de transport_1'!$C$25:$CX$76,'5. Offre de transport_2'!O31,'5. Offre de transport_2'!B31))</f>
        <v/>
      </c>
      <c r="F31" s="107"/>
      <c r="G31" s="108"/>
      <c r="H31" s="137"/>
      <c r="I31" s="109"/>
      <c r="J31" s="137"/>
      <c r="K31" s="109"/>
      <c r="M31">
        <f>IF(B31="",0,HLOOKUP(B31,Feuil3!$2:$3,2,0))</f>
        <v>0</v>
      </c>
      <c r="N31">
        <f t="shared" si="1"/>
        <v>0</v>
      </c>
      <c r="O31">
        <f t="shared" si="4"/>
        <v>1</v>
      </c>
    </row>
    <row r="32" spans="2:15" x14ac:dyDescent="0.25">
      <c r="B32" s="104" t="str">
        <f>HLOOKUP(ROW(A32)-ROW(A$15),Feuil3!$5:$6,2,1)</f>
        <v/>
      </c>
      <c r="C32" s="105" t="str">
        <f t="shared" si="3"/>
        <v/>
      </c>
      <c r="D32" s="106" t="str">
        <f>IF(B32="","",INDEX('4. Offre de transport_1'!$C$25:$CX$76,'5. Offre de transport_2'!N32,'5. Offre de transport_2'!B32))</f>
        <v/>
      </c>
      <c r="E32" s="110" t="str">
        <f>IF(B32="","",INDEX('4. Offre de transport_1'!$C$25:$CX$76,'5. Offre de transport_2'!O32,'5. Offre de transport_2'!B32))</f>
        <v/>
      </c>
      <c r="F32" s="107"/>
      <c r="G32" s="108"/>
      <c r="H32" s="137"/>
      <c r="I32" s="109"/>
      <c r="J32" s="137"/>
      <c r="K32" s="109"/>
      <c r="M32">
        <f>IF(B32="",0,HLOOKUP(B32,Feuil3!$2:$3,2,0))</f>
        <v>0</v>
      </c>
      <c r="N32">
        <f t="shared" si="1"/>
        <v>0</v>
      </c>
      <c r="O32">
        <f t="shared" si="4"/>
        <v>1</v>
      </c>
    </row>
    <row r="33" spans="2:15" x14ac:dyDescent="0.25">
      <c r="B33" s="104" t="str">
        <f>HLOOKUP(ROW(A33)-ROW(A$15),Feuil3!$5:$6,2,1)</f>
        <v/>
      </c>
      <c r="C33" s="105" t="str">
        <f t="shared" si="3"/>
        <v/>
      </c>
      <c r="D33" s="106" t="str">
        <f>IF(B33="","",INDEX('4. Offre de transport_1'!$C$25:$CX$76,'5. Offre de transport_2'!N33,'5. Offre de transport_2'!B33))</f>
        <v/>
      </c>
      <c r="E33" s="110" t="str">
        <f>IF(B33="","",INDEX('4. Offre de transport_1'!$C$25:$CX$76,'5. Offre de transport_2'!O33,'5. Offre de transport_2'!B33))</f>
        <v/>
      </c>
      <c r="F33" s="107"/>
      <c r="G33" s="108"/>
      <c r="H33" s="137"/>
      <c r="I33" s="109"/>
      <c r="J33" s="137"/>
      <c r="K33" s="109"/>
      <c r="M33">
        <f>IF(B33="",0,HLOOKUP(B33,Feuil3!$2:$3,2,0))</f>
        <v>0</v>
      </c>
      <c r="N33">
        <f t="shared" si="1"/>
        <v>0</v>
      </c>
      <c r="O33">
        <f t="shared" si="4"/>
        <v>1</v>
      </c>
    </row>
    <row r="34" spans="2:15" x14ac:dyDescent="0.25">
      <c r="B34" s="104" t="str">
        <f>HLOOKUP(ROW(A34)-ROW(A$15),Feuil3!$5:$6,2,1)</f>
        <v/>
      </c>
      <c r="C34" s="105" t="str">
        <f t="shared" si="3"/>
        <v/>
      </c>
      <c r="D34" s="106" t="str">
        <f>IF(B34="","",INDEX('4. Offre de transport_1'!$C$25:$CX$76,'5. Offre de transport_2'!N34,'5. Offre de transport_2'!B34))</f>
        <v/>
      </c>
      <c r="E34" s="110" t="str">
        <f>IF(B34="","",INDEX('4. Offre de transport_1'!$C$25:$CX$76,'5. Offre de transport_2'!O34,'5. Offre de transport_2'!B34))</f>
        <v/>
      </c>
      <c r="F34" s="107"/>
      <c r="G34" s="108"/>
      <c r="H34" s="137"/>
      <c r="I34" s="109"/>
      <c r="J34" s="137"/>
      <c r="K34" s="109"/>
      <c r="M34">
        <f>IF(B34="",0,HLOOKUP(B34,Feuil3!$2:$3,2,0))</f>
        <v>0</v>
      </c>
      <c r="N34">
        <f t="shared" si="1"/>
        <v>0</v>
      </c>
      <c r="O34">
        <f t="shared" si="4"/>
        <v>1</v>
      </c>
    </row>
    <row r="35" spans="2:15" x14ac:dyDescent="0.25">
      <c r="B35" s="104" t="str">
        <f>HLOOKUP(ROW(A35)-ROW(A$15),Feuil3!$5:$6,2,1)</f>
        <v/>
      </c>
      <c r="C35" s="105" t="str">
        <f t="shared" si="3"/>
        <v/>
      </c>
      <c r="D35" s="106" t="str">
        <f>IF(B35="","",INDEX('4. Offre de transport_1'!$C$25:$CX$76,'5. Offre de transport_2'!N35,'5. Offre de transport_2'!B35))</f>
        <v/>
      </c>
      <c r="E35" s="110" t="str">
        <f>IF(B35="","",INDEX('4. Offre de transport_1'!$C$25:$CX$76,'5. Offre de transport_2'!O35,'5. Offre de transport_2'!B35))</f>
        <v/>
      </c>
      <c r="F35" s="107"/>
      <c r="G35" s="108"/>
      <c r="H35" s="137"/>
      <c r="I35" s="109"/>
      <c r="J35" s="137"/>
      <c r="K35" s="109"/>
      <c r="M35">
        <f>IF(B35="",0,HLOOKUP(B35,Feuil3!$2:$3,2,0))</f>
        <v>0</v>
      </c>
      <c r="N35">
        <f t="shared" si="1"/>
        <v>0</v>
      </c>
      <c r="O35">
        <f t="shared" si="4"/>
        <v>1</v>
      </c>
    </row>
    <row r="36" spans="2:15" x14ac:dyDescent="0.25">
      <c r="B36" s="104" t="str">
        <f>HLOOKUP(ROW(A36)-ROW(A$15),Feuil3!$5:$6,2,1)</f>
        <v/>
      </c>
      <c r="C36" s="105" t="str">
        <f t="shared" si="3"/>
        <v/>
      </c>
      <c r="D36" s="106" t="str">
        <f>IF(B36="","",INDEX('4. Offre de transport_1'!$C$25:$CX$76,'5. Offre de transport_2'!N36,'5. Offre de transport_2'!B36))</f>
        <v/>
      </c>
      <c r="E36" s="110" t="str">
        <f>IF(B36="","",INDEX('4. Offre de transport_1'!$C$25:$CX$76,'5. Offre de transport_2'!O36,'5. Offre de transport_2'!B36))</f>
        <v/>
      </c>
      <c r="F36" s="107"/>
      <c r="G36" s="108"/>
      <c r="H36" s="137"/>
      <c r="I36" s="109"/>
      <c r="J36" s="137"/>
      <c r="K36" s="109"/>
      <c r="M36">
        <f>IF(B36="",0,HLOOKUP(B36,Feuil3!$2:$3,2,0))</f>
        <v>0</v>
      </c>
      <c r="N36">
        <f t="shared" si="1"/>
        <v>0</v>
      </c>
      <c r="O36">
        <f t="shared" si="4"/>
        <v>1</v>
      </c>
    </row>
    <row r="37" spans="2:15" x14ac:dyDescent="0.25">
      <c r="B37" s="104" t="str">
        <f>HLOOKUP(ROW(A37)-ROW(A$15),Feuil3!$5:$6,2,1)</f>
        <v/>
      </c>
      <c r="C37" s="105" t="str">
        <f t="shared" si="3"/>
        <v/>
      </c>
      <c r="D37" s="106" t="str">
        <f>IF(B37="","",INDEX('4. Offre de transport_1'!$C$25:$CX$76,'5. Offre de transport_2'!N37,'5. Offre de transport_2'!B37))</f>
        <v/>
      </c>
      <c r="E37" s="110" t="str">
        <f>IF(B37="","",INDEX('4. Offre de transport_1'!$C$25:$CX$76,'5. Offre de transport_2'!O37,'5. Offre de transport_2'!B37))</f>
        <v/>
      </c>
      <c r="F37" s="107"/>
      <c r="G37" s="108"/>
      <c r="H37" s="137"/>
      <c r="I37" s="109"/>
      <c r="J37" s="137"/>
      <c r="K37" s="109"/>
      <c r="M37">
        <f>IF(B37="",0,HLOOKUP(B37,Feuil3!$2:$3,2,0))</f>
        <v>0</v>
      </c>
      <c r="N37">
        <f t="shared" si="1"/>
        <v>0</v>
      </c>
      <c r="O37">
        <f t="shared" si="4"/>
        <v>1</v>
      </c>
    </row>
    <row r="38" spans="2:15" x14ac:dyDescent="0.25">
      <c r="B38" s="104" t="str">
        <f>HLOOKUP(ROW(A38)-ROW(A$15),Feuil3!$5:$6,2,1)</f>
        <v/>
      </c>
      <c r="C38" s="105" t="str">
        <f t="shared" si="3"/>
        <v/>
      </c>
      <c r="D38" s="106" t="str">
        <f>IF(B38="","",INDEX('4. Offre de transport_1'!$C$25:$CX$76,'5. Offre de transport_2'!N38,'5. Offre de transport_2'!B38))</f>
        <v/>
      </c>
      <c r="E38" s="110" t="str">
        <f>IF(B38="","",INDEX('4. Offre de transport_1'!$C$25:$CX$76,'5. Offre de transport_2'!O38,'5. Offre de transport_2'!B38))</f>
        <v/>
      </c>
      <c r="F38" s="107"/>
      <c r="G38" s="108"/>
      <c r="H38" s="137"/>
      <c r="I38" s="109"/>
      <c r="J38" s="137"/>
      <c r="K38" s="109"/>
      <c r="M38">
        <f>IF(B38="",0,HLOOKUP(B38,Feuil3!$2:$3,2,0))</f>
        <v>0</v>
      </c>
      <c r="N38">
        <f t="shared" si="1"/>
        <v>0</v>
      </c>
      <c r="O38">
        <f t="shared" si="4"/>
        <v>1</v>
      </c>
    </row>
    <row r="39" spans="2:15" x14ac:dyDescent="0.25">
      <c r="B39" s="104" t="str">
        <f>HLOOKUP(ROW(A39)-ROW(A$15),Feuil3!$5:$6,2,1)</f>
        <v/>
      </c>
      <c r="C39" s="105" t="str">
        <f t="shared" si="3"/>
        <v/>
      </c>
      <c r="D39" s="106" t="str">
        <f>IF(B39="","",INDEX('4. Offre de transport_1'!$C$25:$CX$76,'5. Offre de transport_2'!N39,'5. Offre de transport_2'!B39))</f>
        <v/>
      </c>
      <c r="E39" s="110" t="str">
        <f>IF(B39="","",INDEX('4. Offre de transport_1'!$C$25:$CX$76,'5. Offre de transport_2'!O39,'5. Offre de transport_2'!B39))</f>
        <v/>
      </c>
      <c r="F39" s="107"/>
      <c r="G39" s="108"/>
      <c r="H39" s="137"/>
      <c r="I39" s="109"/>
      <c r="J39" s="137"/>
      <c r="K39" s="109"/>
      <c r="M39">
        <f>IF(B39="",0,HLOOKUP(B39,Feuil3!$2:$3,2,0))</f>
        <v>0</v>
      </c>
      <c r="N39">
        <f t="shared" si="1"/>
        <v>0</v>
      </c>
      <c r="O39">
        <f t="shared" si="4"/>
        <v>1</v>
      </c>
    </row>
    <row r="40" spans="2:15" x14ac:dyDescent="0.25">
      <c r="B40" s="104" t="str">
        <f>HLOOKUP(ROW(A40)-ROW(A$15),Feuil3!$5:$6,2,1)</f>
        <v/>
      </c>
      <c r="C40" s="105" t="str">
        <f t="shared" si="3"/>
        <v/>
      </c>
      <c r="D40" s="106" t="str">
        <f>IF(B40="","",INDEX('4. Offre de transport_1'!$C$25:$CX$76,'5. Offre de transport_2'!N40,'5. Offre de transport_2'!B40))</f>
        <v/>
      </c>
      <c r="E40" s="110" t="str">
        <f>IF(B40="","",INDEX('4. Offre de transport_1'!$C$25:$CX$76,'5. Offre de transport_2'!O40,'5. Offre de transport_2'!B40))</f>
        <v/>
      </c>
      <c r="F40" s="107"/>
      <c r="G40" s="108"/>
      <c r="H40" s="137"/>
      <c r="I40" s="109"/>
      <c r="J40" s="137"/>
      <c r="K40" s="109"/>
      <c r="M40">
        <f>IF(B40="",0,HLOOKUP(B40,Feuil3!$2:$3,2,0))</f>
        <v>0</v>
      </c>
      <c r="N40">
        <f t="shared" si="1"/>
        <v>0</v>
      </c>
      <c r="O40">
        <f t="shared" si="4"/>
        <v>1</v>
      </c>
    </row>
    <row r="41" spans="2:15" x14ac:dyDescent="0.25">
      <c r="B41" s="104" t="str">
        <f>HLOOKUP(ROW(A41)-ROW(A$15),Feuil3!$5:$6,2,1)</f>
        <v/>
      </c>
      <c r="C41" s="105" t="str">
        <f t="shared" si="3"/>
        <v/>
      </c>
      <c r="D41" s="106" t="str">
        <f>IF(B41="","",INDEX('4. Offre de transport_1'!$C$25:$CX$76,'5. Offre de transport_2'!N41,'5. Offre de transport_2'!B41))</f>
        <v/>
      </c>
      <c r="E41" s="110" t="str">
        <f>IF(B41="","",INDEX('4. Offre de transport_1'!$C$25:$CX$76,'5. Offre de transport_2'!O41,'5. Offre de transport_2'!B41))</f>
        <v/>
      </c>
      <c r="F41" s="107"/>
      <c r="G41" s="108"/>
      <c r="H41" s="137"/>
      <c r="I41" s="109"/>
      <c r="J41" s="137"/>
      <c r="K41" s="109"/>
      <c r="M41">
        <f>IF(B41="",0,HLOOKUP(B41,Feuil3!$2:$3,2,0))</f>
        <v>0</v>
      </c>
      <c r="N41">
        <f t="shared" si="1"/>
        <v>0</v>
      </c>
      <c r="O41">
        <f t="shared" si="4"/>
        <v>1</v>
      </c>
    </row>
    <row r="42" spans="2:15" x14ac:dyDescent="0.25">
      <c r="B42" s="104" t="str">
        <f>HLOOKUP(ROW(A42)-ROW(A$15),Feuil3!$5:$6,2,1)</f>
        <v/>
      </c>
      <c r="C42" s="105" t="str">
        <f t="shared" si="3"/>
        <v/>
      </c>
      <c r="D42" s="106" t="str">
        <f>IF(B42="","",INDEX('4. Offre de transport_1'!$C$25:$CX$76,'5. Offre de transport_2'!N42,'5. Offre de transport_2'!B42))</f>
        <v/>
      </c>
      <c r="E42" s="110" t="str">
        <f>IF(B42="","",INDEX('4. Offre de transport_1'!$C$25:$CX$76,'5. Offre de transport_2'!O42,'5. Offre de transport_2'!B42))</f>
        <v/>
      </c>
      <c r="F42" s="107"/>
      <c r="G42" s="108"/>
      <c r="H42" s="137"/>
      <c r="I42" s="109"/>
      <c r="J42" s="137"/>
      <c r="K42" s="109"/>
      <c r="M42">
        <f>IF(B42="",0,HLOOKUP(B42,Feuil3!$2:$3,2,0))</f>
        <v>0</v>
      </c>
      <c r="N42">
        <f t="shared" si="1"/>
        <v>0</v>
      </c>
      <c r="O42">
        <f t="shared" si="4"/>
        <v>1</v>
      </c>
    </row>
    <row r="43" spans="2:15" x14ac:dyDescent="0.25">
      <c r="B43" s="104" t="str">
        <f>HLOOKUP(ROW(A43)-ROW(A$15),Feuil3!$5:$6,2,1)</f>
        <v/>
      </c>
      <c r="C43" s="105" t="str">
        <f t="shared" si="3"/>
        <v/>
      </c>
      <c r="D43" s="106" t="str">
        <f>IF(B43="","",INDEX('4. Offre de transport_1'!$C$25:$CX$76,'5. Offre de transport_2'!N43,'5. Offre de transport_2'!B43))</f>
        <v/>
      </c>
      <c r="E43" s="110" t="str">
        <f>IF(B43="","",INDEX('4. Offre de transport_1'!$C$25:$CX$76,'5. Offre de transport_2'!O43,'5. Offre de transport_2'!B43))</f>
        <v/>
      </c>
      <c r="F43" s="107"/>
      <c r="G43" s="108"/>
      <c r="H43" s="137"/>
      <c r="I43" s="109"/>
      <c r="J43" s="137"/>
      <c r="K43" s="109"/>
      <c r="M43">
        <f>IF(B43="",0,HLOOKUP(B43,Feuil3!$2:$3,2,0))</f>
        <v>0</v>
      </c>
      <c r="N43">
        <f t="shared" si="1"/>
        <v>0</v>
      </c>
      <c r="O43">
        <f t="shared" si="4"/>
        <v>1</v>
      </c>
    </row>
    <row r="44" spans="2:15" x14ac:dyDescent="0.25">
      <c r="B44" s="104" t="str">
        <f>HLOOKUP(ROW(A44)-ROW(A$15),Feuil3!$5:$6,2,1)</f>
        <v/>
      </c>
      <c r="C44" s="105" t="str">
        <f t="shared" si="3"/>
        <v/>
      </c>
      <c r="D44" s="106" t="str">
        <f>IF(B44="","",INDEX('4. Offre de transport_1'!$C$25:$CX$76,'5. Offre de transport_2'!N44,'5. Offre de transport_2'!B44))</f>
        <v/>
      </c>
      <c r="E44" s="110" t="str">
        <f>IF(B44="","",INDEX('4. Offre de transport_1'!$C$25:$CX$76,'5. Offre de transport_2'!O44,'5. Offre de transport_2'!B44))</f>
        <v/>
      </c>
      <c r="F44" s="107"/>
      <c r="G44" s="108"/>
      <c r="H44" s="137"/>
      <c r="I44" s="109"/>
      <c r="J44" s="137"/>
      <c r="K44" s="109"/>
      <c r="M44">
        <f>IF(B44="",0,HLOOKUP(B44,Feuil3!$2:$3,2,0))</f>
        <v>0</v>
      </c>
      <c r="N44">
        <f t="shared" si="1"/>
        <v>0</v>
      </c>
      <c r="O44">
        <f t="shared" si="4"/>
        <v>1</v>
      </c>
    </row>
    <row r="45" spans="2:15" x14ac:dyDescent="0.25">
      <c r="B45" s="104" t="str">
        <f>HLOOKUP(ROW(A45)-ROW(A$15),Feuil3!$5:$6,2,1)</f>
        <v/>
      </c>
      <c r="C45" s="105" t="str">
        <f t="shared" si="3"/>
        <v/>
      </c>
      <c r="D45" s="106" t="str">
        <f>IF(B45="","",INDEX('4. Offre de transport_1'!$C$25:$CX$76,'5. Offre de transport_2'!N45,'5. Offre de transport_2'!B45))</f>
        <v/>
      </c>
      <c r="E45" s="110" t="str">
        <f>IF(B45="","",INDEX('4. Offre de transport_1'!$C$25:$CX$76,'5. Offre de transport_2'!O45,'5. Offre de transport_2'!B45))</f>
        <v/>
      </c>
      <c r="F45" s="107"/>
      <c r="G45" s="108"/>
      <c r="H45" s="137"/>
      <c r="I45" s="109"/>
      <c r="J45" s="137"/>
      <c r="K45" s="109"/>
      <c r="M45">
        <f>IF(B45="",0,HLOOKUP(B45,Feuil3!$2:$3,2,0))</f>
        <v>0</v>
      </c>
      <c r="N45">
        <f t="shared" si="1"/>
        <v>0</v>
      </c>
      <c r="O45">
        <f t="shared" si="4"/>
        <v>1</v>
      </c>
    </row>
    <row r="46" spans="2:15" x14ac:dyDescent="0.25">
      <c r="B46" s="104" t="str">
        <f>HLOOKUP(ROW(A46)-ROW(A$15),Feuil3!$5:$6,2,1)</f>
        <v/>
      </c>
      <c r="C46" s="105" t="str">
        <f t="shared" si="3"/>
        <v/>
      </c>
      <c r="D46" s="106" t="str">
        <f>IF(B46="","",INDEX('4. Offre de transport_1'!$C$25:$CX$76,'5. Offre de transport_2'!N46,'5. Offre de transport_2'!B46))</f>
        <v/>
      </c>
      <c r="E46" s="110" t="str">
        <f>IF(B46="","",INDEX('4. Offre de transport_1'!$C$25:$CX$76,'5. Offre de transport_2'!O46,'5. Offre de transport_2'!B46))</f>
        <v/>
      </c>
      <c r="F46" s="107"/>
      <c r="G46" s="108"/>
      <c r="H46" s="137"/>
      <c r="I46" s="109"/>
      <c r="J46" s="137"/>
      <c r="K46" s="109"/>
      <c r="M46">
        <f>IF(B46="",0,HLOOKUP(B46,Feuil3!$2:$3,2,0))</f>
        <v>0</v>
      </c>
      <c r="N46">
        <f t="shared" si="1"/>
        <v>0</v>
      </c>
      <c r="O46">
        <f t="shared" si="4"/>
        <v>1</v>
      </c>
    </row>
    <row r="47" spans="2:15" x14ac:dyDescent="0.25">
      <c r="B47" s="104" t="str">
        <f>HLOOKUP(ROW(A47)-ROW(A$15),Feuil3!$5:$6,2,1)</f>
        <v/>
      </c>
      <c r="C47" s="105" t="str">
        <f t="shared" si="3"/>
        <v/>
      </c>
      <c r="D47" s="106" t="str">
        <f>IF(B47="","",INDEX('4. Offre de transport_1'!$C$25:$CX$76,'5. Offre de transport_2'!N47,'5. Offre de transport_2'!B47))</f>
        <v/>
      </c>
      <c r="E47" s="110" t="str">
        <f>IF(B47="","",INDEX('4. Offre de transport_1'!$C$25:$CX$76,'5. Offre de transport_2'!O47,'5. Offre de transport_2'!B47))</f>
        <v/>
      </c>
      <c r="F47" s="107"/>
      <c r="G47" s="108"/>
      <c r="H47" s="137"/>
      <c r="I47" s="109"/>
      <c r="J47" s="137"/>
      <c r="K47" s="109"/>
      <c r="M47">
        <f>IF(B47="",0,HLOOKUP(B47,Feuil3!$2:$3,2,0))</f>
        <v>0</v>
      </c>
      <c r="N47">
        <f t="shared" si="1"/>
        <v>0</v>
      </c>
      <c r="O47">
        <f t="shared" si="4"/>
        <v>1</v>
      </c>
    </row>
    <row r="48" spans="2:15" x14ac:dyDescent="0.25">
      <c r="B48" s="104" t="str">
        <f>HLOOKUP(ROW(A48)-ROW(A$15),Feuil3!$5:$6,2,1)</f>
        <v/>
      </c>
      <c r="C48" s="105" t="str">
        <f t="shared" si="3"/>
        <v/>
      </c>
      <c r="D48" s="106" t="str">
        <f>IF(B48="","",INDEX('4. Offre de transport_1'!$C$25:$CX$76,'5. Offre de transport_2'!N48,'5. Offre de transport_2'!B48))</f>
        <v/>
      </c>
      <c r="E48" s="110" t="str">
        <f>IF(B48="","",INDEX('4. Offre de transport_1'!$C$25:$CX$76,'5. Offre de transport_2'!O48,'5. Offre de transport_2'!B48))</f>
        <v/>
      </c>
      <c r="F48" s="107"/>
      <c r="G48" s="108"/>
      <c r="H48" s="137"/>
      <c r="I48" s="109"/>
      <c r="J48" s="137"/>
      <c r="K48" s="109"/>
      <c r="M48">
        <f>IF(B48="",0,HLOOKUP(B48,Feuil3!$2:$3,2,0))</f>
        <v>0</v>
      </c>
      <c r="N48">
        <f t="shared" si="1"/>
        <v>0</v>
      </c>
      <c r="O48">
        <f t="shared" si="4"/>
        <v>1</v>
      </c>
    </row>
    <row r="49" spans="2:15" x14ac:dyDescent="0.25">
      <c r="B49" s="104" t="str">
        <f>HLOOKUP(ROW(A49)-ROW(A$15),Feuil3!$5:$6,2,1)</f>
        <v/>
      </c>
      <c r="C49" s="105" t="str">
        <f t="shared" si="3"/>
        <v/>
      </c>
      <c r="D49" s="106" t="str">
        <f>IF(B49="","",INDEX('4. Offre de transport_1'!$C$25:$CX$76,'5. Offre de transport_2'!N49,'5. Offre de transport_2'!B49))</f>
        <v/>
      </c>
      <c r="E49" s="110" t="str">
        <f>IF(B49="","",INDEX('4. Offre de transport_1'!$C$25:$CX$76,'5. Offre de transport_2'!O49,'5. Offre de transport_2'!B49))</f>
        <v/>
      </c>
      <c r="F49" s="107"/>
      <c r="G49" s="108"/>
      <c r="H49" s="137"/>
      <c r="I49" s="109"/>
      <c r="J49" s="137"/>
      <c r="K49" s="109"/>
      <c r="M49">
        <f>IF(B49="",0,HLOOKUP(B49,Feuil3!$2:$3,2,0))</f>
        <v>0</v>
      </c>
      <c r="N49">
        <f t="shared" si="1"/>
        <v>0</v>
      </c>
      <c r="O49">
        <f t="shared" si="4"/>
        <v>1</v>
      </c>
    </row>
    <row r="50" spans="2:15" x14ac:dyDescent="0.25">
      <c r="B50" s="104" t="str">
        <f>HLOOKUP(ROW(A50)-ROW(A$15),Feuil3!$5:$6,2,1)</f>
        <v/>
      </c>
      <c r="C50" s="105" t="str">
        <f t="shared" si="3"/>
        <v/>
      </c>
      <c r="D50" s="106" t="str">
        <f>IF(B50="","",INDEX('4. Offre de transport_1'!$C$25:$CX$76,'5. Offre de transport_2'!N50,'5. Offre de transport_2'!B50))</f>
        <v/>
      </c>
      <c r="E50" s="110" t="str">
        <f>IF(B50="","",INDEX('4. Offre de transport_1'!$C$25:$CX$76,'5. Offre de transport_2'!O50,'5. Offre de transport_2'!B50))</f>
        <v/>
      </c>
      <c r="F50" s="107"/>
      <c r="G50" s="108"/>
      <c r="H50" s="137"/>
      <c r="I50" s="109"/>
      <c r="J50" s="137"/>
      <c r="K50" s="109"/>
      <c r="M50">
        <f>IF(B50="",0,HLOOKUP(B50,Feuil3!$2:$3,2,0))</f>
        <v>0</v>
      </c>
      <c r="N50">
        <f t="shared" si="1"/>
        <v>0</v>
      </c>
      <c r="O50">
        <f t="shared" si="4"/>
        <v>1</v>
      </c>
    </row>
    <row r="51" spans="2:15" x14ac:dyDescent="0.25">
      <c r="B51" s="104" t="str">
        <f>HLOOKUP(ROW(A51)-ROW(A$15),Feuil3!$5:$6,2,1)</f>
        <v/>
      </c>
      <c r="C51" s="105" t="str">
        <f t="shared" si="3"/>
        <v/>
      </c>
      <c r="D51" s="106" t="str">
        <f>IF(B51="","",INDEX('4. Offre de transport_1'!$C$25:$CX$76,'5. Offre de transport_2'!N51,'5. Offre de transport_2'!B51))</f>
        <v/>
      </c>
      <c r="E51" s="110" t="str">
        <f>IF(B51="","",INDEX('4. Offre de transport_1'!$C$25:$CX$76,'5. Offre de transport_2'!O51,'5. Offre de transport_2'!B51))</f>
        <v/>
      </c>
      <c r="F51" s="107"/>
      <c r="G51" s="108"/>
      <c r="H51" s="137"/>
      <c r="I51" s="109"/>
      <c r="J51" s="137"/>
      <c r="K51" s="109"/>
      <c r="M51">
        <f>IF(B51="",0,HLOOKUP(B51,Feuil3!$2:$3,2,0))</f>
        <v>0</v>
      </c>
      <c r="N51">
        <f t="shared" si="1"/>
        <v>0</v>
      </c>
      <c r="O51">
        <f t="shared" si="4"/>
        <v>1</v>
      </c>
    </row>
    <row r="52" spans="2:15" x14ac:dyDescent="0.25">
      <c r="B52" s="104" t="str">
        <f>HLOOKUP(ROW(A52)-ROW(A$15),Feuil3!$5:$6,2,1)</f>
        <v/>
      </c>
      <c r="C52" s="105" t="str">
        <f t="shared" si="3"/>
        <v/>
      </c>
      <c r="D52" s="106" t="str">
        <f>IF(B52="","",INDEX('4. Offre de transport_1'!$C$25:$CX$76,'5. Offre de transport_2'!N52,'5. Offre de transport_2'!B52))</f>
        <v/>
      </c>
      <c r="E52" s="110" t="str">
        <f>IF(B52="","",INDEX('4. Offre de transport_1'!$C$25:$CX$76,'5. Offre de transport_2'!O52,'5. Offre de transport_2'!B52))</f>
        <v/>
      </c>
      <c r="F52" s="107"/>
      <c r="G52" s="108"/>
      <c r="H52" s="137"/>
      <c r="I52" s="109"/>
      <c r="J52" s="137"/>
      <c r="K52" s="109"/>
      <c r="M52">
        <f>IF(B52="",0,HLOOKUP(B52,Feuil3!$2:$3,2,0))</f>
        <v>0</v>
      </c>
      <c r="N52">
        <f t="shared" si="1"/>
        <v>0</v>
      </c>
      <c r="O52">
        <f t="shared" si="4"/>
        <v>1</v>
      </c>
    </row>
    <row r="53" spans="2:15" x14ac:dyDescent="0.25">
      <c r="B53" s="104" t="str">
        <f>HLOOKUP(ROW(A53)-ROW(A$15),Feuil3!$5:$6,2,1)</f>
        <v/>
      </c>
      <c r="C53" s="105" t="str">
        <f t="shared" si="3"/>
        <v/>
      </c>
      <c r="D53" s="106" t="str">
        <f>IF(B53="","",INDEX('4. Offre de transport_1'!$C$25:$CX$76,'5. Offre de transport_2'!N53,'5. Offre de transport_2'!B53))</f>
        <v/>
      </c>
      <c r="E53" s="110" t="str">
        <f>IF(B53="","",INDEX('4. Offre de transport_1'!$C$25:$CX$76,'5. Offre de transport_2'!O53,'5. Offre de transport_2'!B53))</f>
        <v/>
      </c>
      <c r="F53" s="107"/>
      <c r="G53" s="108"/>
      <c r="H53" s="137"/>
      <c r="I53" s="109"/>
      <c r="J53" s="137"/>
      <c r="K53" s="109"/>
      <c r="M53">
        <f>IF(B53="",0,HLOOKUP(B53,Feuil3!$2:$3,2,0))</f>
        <v>0</v>
      </c>
      <c r="N53">
        <f t="shared" si="1"/>
        <v>0</v>
      </c>
      <c r="O53">
        <f t="shared" si="4"/>
        <v>1</v>
      </c>
    </row>
    <row r="54" spans="2:15" x14ac:dyDescent="0.25">
      <c r="B54" s="104" t="str">
        <f>HLOOKUP(ROW(A54)-ROW(A$15),Feuil3!$5:$6,2,1)</f>
        <v/>
      </c>
      <c r="C54" s="105" t="str">
        <f t="shared" si="3"/>
        <v/>
      </c>
      <c r="D54" s="106" t="str">
        <f>IF(B54="","",INDEX('4. Offre de transport_1'!$C$25:$CX$76,'5. Offre de transport_2'!N54,'5. Offre de transport_2'!B54))</f>
        <v/>
      </c>
      <c r="E54" s="110" t="str">
        <f>IF(B54="","",INDEX('4. Offre de transport_1'!$C$25:$CX$76,'5. Offre de transport_2'!O54,'5. Offre de transport_2'!B54))</f>
        <v/>
      </c>
      <c r="F54" s="107"/>
      <c r="G54" s="108"/>
      <c r="H54" s="137"/>
      <c r="I54" s="109"/>
      <c r="J54" s="137"/>
      <c r="K54" s="109"/>
      <c r="M54">
        <f>IF(B54="",0,HLOOKUP(B54,Feuil3!$2:$3,2,0))</f>
        <v>0</v>
      </c>
      <c r="N54">
        <f t="shared" si="1"/>
        <v>0</v>
      </c>
      <c r="O54">
        <f t="shared" si="4"/>
        <v>1</v>
      </c>
    </row>
    <row r="55" spans="2:15" x14ac:dyDescent="0.25">
      <c r="B55" s="104" t="str">
        <f>HLOOKUP(ROW(A55)-ROW(A$15),Feuil3!$5:$6,2,1)</f>
        <v/>
      </c>
      <c r="C55" s="105" t="str">
        <f t="shared" si="3"/>
        <v/>
      </c>
      <c r="D55" s="106" t="str">
        <f>IF(B55="","",INDEX('4. Offre de transport_1'!$C$25:$CX$76,'5. Offre de transport_2'!N55,'5. Offre de transport_2'!B55))</f>
        <v/>
      </c>
      <c r="E55" s="110" t="str">
        <f>IF(B55="","",INDEX('4. Offre de transport_1'!$C$25:$CX$76,'5. Offre de transport_2'!O55,'5. Offre de transport_2'!B55))</f>
        <v/>
      </c>
      <c r="F55" s="107"/>
      <c r="G55" s="108"/>
      <c r="H55" s="137"/>
      <c r="I55" s="109"/>
      <c r="J55" s="137"/>
      <c r="K55" s="109"/>
      <c r="M55">
        <f>IF(B55="",0,HLOOKUP(B55,Feuil3!$2:$3,2,0))</f>
        <v>0</v>
      </c>
      <c r="N55">
        <f t="shared" si="1"/>
        <v>0</v>
      </c>
      <c r="O55">
        <f t="shared" si="4"/>
        <v>1</v>
      </c>
    </row>
    <row r="56" spans="2:15" x14ac:dyDescent="0.25">
      <c r="B56" s="104" t="str">
        <f>HLOOKUP(ROW(A56)-ROW(A$15),Feuil3!$5:$6,2,1)</f>
        <v/>
      </c>
      <c r="C56" s="105" t="str">
        <f t="shared" si="3"/>
        <v/>
      </c>
      <c r="D56" s="106" t="str">
        <f>IF(B56="","",INDEX('4. Offre de transport_1'!$C$25:$CX$76,'5. Offre de transport_2'!N56,'5. Offre de transport_2'!B56))</f>
        <v/>
      </c>
      <c r="E56" s="110" t="str">
        <f>IF(B56="","",INDEX('4. Offre de transport_1'!$C$25:$CX$76,'5. Offre de transport_2'!O56,'5. Offre de transport_2'!B56))</f>
        <v/>
      </c>
      <c r="F56" s="107"/>
      <c r="G56" s="108"/>
      <c r="H56" s="137"/>
      <c r="I56" s="109"/>
      <c r="J56" s="137"/>
      <c r="K56" s="109"/>
      <c r="M56">
        <f>IF(B56="",0,HLOOKUP(B56,Feuil3!$2:$3,2,0))</f>
        <v>0</v>
      </c>
      <c r="N56">
        <f t="shared" si="1"/>
        <v>0</v>
      </c>
      <c r="O56">
        <f t="shared" si="4"/>
        <v>1</v>
      </c>
    </row>
    <row r="57" spans="2:15" x14ac:dyDescent="0.25">
      <c r="B57" s="104" t="str">
        <f>HLOOKUP(ROW(A57)-ROW(A$15),Feuil3!$5:$6,2,1)</f>
        <v/>
      </c>
      <c r="C57" s="105" t="str">
        <f t="shared" si="3"/>
        <v/>
      </c>
      <c r="D57" s="106" t="str">
        <f>IF(B57="","",INDEX('4. Offre de transport_1'!$C$25:$CX$76,'5. Offre de transport_2'!N57,'5. Offre de transport_2'!B57))</f>
        <v/>
      </c>
      <c r="E57" s="110" t="str">
        <f>IF(B57="","",INDEX('4. Offre de transport_1'!$C$25:$CX$76,'5. Offre de transport_2'!O57,'5. Offre de transport_2'!B57))</f>
        <v/>
      </c>
      <c r="F57" s="107"/>
      <c r="G57" s="108"/>
      <c r="H57" s="137"/>
      <c r="I57" s="109"/>
      <c r="J57" s="137"/>
      <c r="K57" s="109"/>
      <c r="M57">
        <f>IF(B57="",0,HLOOKUP(B57,Feuil3!$2:$3,2,0))</f>
        <v>0</v>
      </c>
      <c r="N57">
        <f t="shared" si="1"/>
        <v>0</v>
      </c>
      <c r="O57">
        <f t="shared" si="4"/>
        <v>1</v>
      </c>
    </row>
    <row r="58" spans="2:15" x14ac:dyDescent="0.25">
      <c r="B58" s="104" t="str">
        <f>HLOOKUP(ROW(A58)-ROW(A$15),Feuil3!$5:$6,2,1)</f>
        <v/>
      </c>
      <c r="C58" s="105" t="str">
        <f t="shared" si="3"/>
        <v/>
      </c>
      <c r="D58" s="106" t="str">
        <f>IF(B58="","",INDEX('4. Offre de transport_1'!$C$25:$CX$76,'5. Offre de transport_2'!N58,'5. Offre de transport_2'!B58))</f>
        <v/>
      </c>
      <c r="E58" s="110" t="str">
        <f>IF(B58="","",INDEX('4. Offre de transport_1'!$C$25:$CX$76,'5. Offre de transport_2'!O58,'5. Offre de transport_2'!B58))</f>
        <v/>
      </c>
      <c r="F58" s="107"/>
      <c r="G58" s="108"/>
      <c r="H58" s="137"/>
      <c r="I58" s="109"/>
      <c r="J58" s="137"/>
      <c r="K58" s="109"/>
      <c r="M58">
        <f>IF(B58="",0,HLOOKUP(B58,Feuil3!$2:$3,2,0))</f>
        <v>0</v>
      </c>
      <c r="N58">
        <f t="shared" si="1"/>
        <v>0</v>
      </c>
      <c r="O58">
        <f t="shared" si="4"/>
        <v>1</v>
      </c>
    </row>
    <row r="59" spans="2:15" x14ac:dyDescent="0.25">
      <c r="B59" s="104" t="str">
        <f>HLOOKUP(ROW(A59)-ROW(A$15),Feuil3!$5:$6,2,1)</f>
        <v/>
      </c>
      <c r="C59" s="105" t="str">
        <f t="shared" si="3"/>
        <v/>
      </c>
      <c r="D59" s="106" t="str">
        <f>IF(B59="","",INDEX('4. Offre de transport_1'!$C$25:$CX$76,'5. Offre de transport_2'!N59,'5. Offre de transport_2'!B59))</f>
        <v/>
      </c>
      <c r="E59" s="110" t="str">
        <f>IF(B59="","",INDEX('4. Offre de transport_1'!$C$25:$CX$76,'5. Offre de transport_2'!O59,'5. Offre de transport_2'!B59))</f>
        <v/>
      </c>
      <c r="F59" s="107"/>
      <c r="G59" s="108"/>
      <c r="H59" s="137"/>
      <c r="I59" s="109"/>
      <c r="J59" s="137"/>
      <c r="K59" s="109"/>
      <c r="M59">
        <f>IF(B59="",0,HLOOKUP(B59,Feuil3!$2:$3,2,0))</f>
        <v>0</v>
      </c>
      <c r="N59">
        <f t="shared" si="1"/>
        <v>0</v>
      </c>
      <c r="O59">
        <f t="shared" si="4"/>
        <v>1</v>
      </c>
    </row>
    <row r="60" spans="2:15" x14ac:dyDescent="0.25">
      <c r="B60" s="104" t="str">
        <f>HLOOKUP(ROW(A60)-ROW(A$15),Feuil3!$5:$6,2,1)</f>
        <v/>
      </c>
      <c r="C60" s="105" t="str">
        <f t="shared" si="3"/>
        <v/>
      </c>
      <c r="D60" s="106" t="str">
        <f>IF(B60="","",INDEX('4. Offre de transport_1'!$C$25:$CX$76,'5. Offre de transport_2'!N60,'5. Offre de transport_2'!B60))</f>
        <v/>
      </c>
      <c r="E60" s="110" t="str">
        <f>IF(B60="","",INDEX('4. Offre de transport_1'!$C$25:$CX$76,'5. Offre de transport_2'!O60,'5. Offre de transport_2'!B60))</f>
        <v/>
      </c>
      <c r="F60" s="107"/>
      <c r="G60" s="108"/>
      <c r="H60" s="137"/>
      <c r="I60" s="109"/>
      <c r="J60" s="137"/>
      <c r="K60" s="109"/>
      <c r="M60">
        <f>IF(B60="",0,HLOOKUP(B60,Feuil3!$2:$3,2,0))</f>
        <v>0</v>
      </c>
      <c r="N60">
        <f t="shared" si="1"/>
        <v>0</v>
      </c>
      <c r="O60">
        <f t="shared" si="4"/>
        <v>1</v>
      </c>
    </row>
    <row r="61" spans="2:15" x14ac:dyDescent="0.25">
      <c r="B61" s="104" t="str">
        <f>HLOOKUP(ROW(A61)-ROW(A$15),Feuil3!$5:$6,2,1)</f>
        <v/>
      </c>
      <c r="C61" s="105" t="str">
        <f t="shared" si="3"/>
        <v/>
      </c>
      <c r="D61" s="106" t="str">
        <f>IF(B61="","",INDEX('4. Offre de transport_1'!$C$25:$CX$76,'5. Offre de transport_2'!N61,'5. Offre de transport_2'!B61))</f>
        <v/>
      </c>
      <c r="E61" s="110" t="str">
        <f>IF(B61="","",INDEX('4. Offre de transport_1'!$C$25:$CX$76,'5. Offre de transport_2'!O61,'5. Offre de transport_2'!B61))</f>
        <v/>
      </c>
      <c r="F61" s="107"/>
      <c r="G61" s="108"/>
      <c r="H61" s="137"/>
      <c r="I61" s="109"/>
      <c r="J61" s="137"/>
      <c r="K61" s="109"/>
      <c r="M61">
        <f>IF(B61="",0,HLOOKUP(B61,Feuil3!$2:$3,2,0))</f>
        <v>0</v>
      </c>
      <c r="N61">
        <f t="shared" si="1"/>
        <v>0</v>
      </c>
      <c r="O61">
        <f t="shared" si="4"/>
        <v>1</v>
      </c>
    </row>
    <row r="62" spans="2:15" x14ac:dyDescent="0.25">
      <c r="B62" s="104" t="str">
        <f>HLOOKUP(ROW(A62)-ROW(A$15),Feuil3!$5:$6,2,1)</f>
        <v/>
      </c>
      <c r="C62" s="105" t="str">
        <f t="shared" si="3"/>
        <v/>
      </c>
      <c r="D62" s="106" t="str">
        <f>IF(B62="","",INDEX('4. Offre de transport_1'!$C$25:$CX$76,'5. Offre de transport_2'!N62,'5. Offre de transport_2'!B62))</f>
        <v/>
      </c>
      <c r="E62" s="110" t="str">
        <f>IF(B62="","",INDEX('4. Offre de transport_1'!$C$25:$CX$76,'5. Offre de transport_2'!O62,'5. Offre de transport_2'!B62))</f>
        <v/>
      </c>
      <c r="F62" s="107"/>
      <c r="G62" s="108"/>
      <c r="H62" s="137"/>
      <c r="I62" s="109"/>
      <c r="J62" s="137"/>
      <c r="K62" s="109"/>
      <c r="M62">
        <f>IF(B62="",0,HLOOKUP(B62,Feuil3!$2:$3,2,0))</f>
        <v>0</v>
      </c>
      <c r="N62">
        <f t="shared" si="1"/>
        <v>0</v>
      </c>
      <c r="O62">
        <f t="shared" si="4"/>
        <v>1</v>
      </c>
    </row>
    <row r="63" spans="2:15" x14ac:dyDescent="0.25">
      <c r="B63" s="104" t="str">
        <f>HLOOKUP(ROW(A63)-ROW(A$15),Feuil3!$5:$6,2,1)</f>
        <v/>
      </c>
      <c r="C63" s="105" t="str">
        <f t="shared" si="3"/>
        <v/>
      </c>
      <c r="D63" s="106" t="str">
        <f>IF(B63="","",INDEX('4. Offre de transport_1'!$C$25:$CX$76,'5. Offre de transport_2'!N63,'5. Offre de transport_2'!B63))</f>
        <v/>
      </c>
      <c r="E63" s="110" t="str">
        <f>IF(B63="","",INDEX('4. Offre de transport_1'!$C$25:$CX$76,'5. Offre de transport_2'!O63,'5. Offre de transport_2'!B63))</f>
        <v/>
      </c>
      <c r="F63" s="107"/>
      <c r="G63" s="108"/>
      <c r="H63" s="137"/>
      <c r="I63" s="109"/>
      <c r="J63" s="137"/>
      <c r="K63" s="109"/>
      <c r="M63">
        <f>IF(B63="",0,HLOOKUP(B63,Feuil3!$2:$3,2,0))</f>
        <v>0</v>
      </c>
      <c r="N63">
        <f t="shared" si="1"/>
        <v>0</v>
      </c>
      <c r="O63">
        <f t="shared" si="4"/>
        <v>1</v>
      </c>
    </row>
    <row r="64" spans="2:15" x14ac:dyDescent="0.25">
      <c r="B64" s="104" t="str">
        <f>HLOOKUP(ROW(A64)-ROW(A$15),Feuil3!$5:$6,2,1)</f>
        <v/>
      </c>
      <c r="C64" s="105" t="str">
        <f t="shared" si="3"/>
        <v/>
      </c>
      <c r="D64" s="106" t="str">
        <f>IF(B64="","",INDEX('4. Offre de transport_1'!$C$25:$CX$76,'5. Offre de transport_2'!N64,'5. Offre de transport_2'!B64))</f>
        <v/>
      </c>
      <c r="E64" s="110" t="str">
        <f>IF(B64="","",INDEX('4. Offre de transport_1'!$C$25:$CX$76,'5. Offre de transport_2'!O64,'5. Offre de transport_2'!B64))</f>
        <v/>
      </c>
      <c r="F64" s="107"/>
      <c r="G64" s="108"/>
      <c r="H64" s="137"/>
      <c r="I64" s="109"/>
      <c r="J64" s="137"/>
      <c r="K64" s="109"/>
      <c r="M64">
        <f>IF(B64="",0,HLOOKUP(B64,Feuil3!$2:$3,2,0))</f>
        <v>0</v>
      </c>
      <c r="N64">
        <f t="shared" si="1"/>
        <v>0</v>
      </c>
      <c r="O64">
        <f t="shared" si="4"/>
        <v>1</v>
      </c>
    </row>
    <row r="65" spans="2:15" x14ac:dyDescent="0.25">
      <c r="B65" s="104" t="str">
        <f>HLOOKUP(ROW(A65)-ROW(A$15),Feuil3!$5:$6,2,1)</f>
        <v/>
      </c>
      <c r="C65" s="105" t="str">
        <f t="shared" si="3"/>
        <v/>
      </c>
      <c r="D65" s="106" t="str">
        <f>IF(B65="","",INDEX('4. Offre de transport_1'!$C$25:$CX$76,'5. Offre de transport_2'!N65,'5. Offre de transport_2'!B65))</f>
        <v/>
      </c>
      <c r="E65" s="110" t="str">
        <f>IF(B65="","",INDEX('4. Offre de transport_1'!$C$25:$CX$76,'5. Offre de transport_2'!O65,'5. Offre de transport_2'!B65))</f>
        <v/>
      </c>
      <c r="F65" s="107"/>
      <c r="G65" s="108"/>
      <c r="H65" s="137"/>
      <c r="I65" s="109"/>
      <c r="J65" s="137"/>
      <c r="K65" s="109"/>
      <c r="M65">
        <f>IF(B65="",0,HLOOKUP(B65,Feuil3!$2:$3,2,0))</f>
        <v>0</v>
      </c>
      <c r="N65">
        <f t="shared" si="1"/>
        <v>0</v>
      </c>
      <c r="O65">
        <f t="shared" si="4"/>
        <v>1</v>
      </c>
    </row>
    <row r="66" spans="2:15" x14ac:dyDescent="0.25">
      <c r="B66" s="104" t="str">
        <f>HLOOKUP(ROW(A66)-ROW(A$15),Feuil3!$5:$6,2,1)</f>
        <v/>
      </c>
      <c r="C66" s="105" t="str">
        <f t="shared" si="3"/>
        <v/>
      </c>
      <c r="D66" s="106" t="str">
        <f>IF(B66="","",INDEX('4. Offre de transport_1'!$C$25:$CX$76,'5. Offre de transport_2'!N66,'5. Offre de transport_2'!B66))</f>
        <v/>
      </c>
      <c r="E66" s="110" t="str">
        <f>IF(B66="","",INDEX('4. Offre de transport_1'!$C$25:$CX$76,'5. Offre de transport_2'!O66,'5. Offre de transport_2'!B66))</f>
        <v/>
      </c>
      <c r="F66" s="107"/>
      <c r="G66" s="108"/>
      <c r="H66" s="137"/>
      <c r="I66" s="109"/>
      <c r="J66" s="137"/>
      <c r="K66" s="109"/>
      <c r="M66">
        <f>IF(B66="",0,HLOOKUP(B66,Feuil3!$2:$3,2,0))</f>
        <v>0</v>
      </c>
      <c r="N66">
        <f t="shared" si="1"/>
        <v>0</v>
      </c>
      <c r="O66">
        <f t="shared" si="4"/>
        <v>1</v>
      </c>
    </row>
    <row r="67" spans="2:15" x14ac:dyDescent="0.25">
      <c r="B67" s="104" t="str">
        <f>HLOOKUP(ROW(A67)-ROW(A$15),Feuil3!$5:$6,2,1)</f>
        <v/>
      </c>
      <c r="C67" s="105" t="str">
        <f t="shared" si="3"/>
        <v/>
      </c>
      <c r="D67" s="106" t="str">
        <f>IF(B67="","",INDEX('4. Offre de transport_1'!$C$25:$CX$76,'5. Offre de transport_2'!N67,'5. Offre de transport_2'!B67))</f>
        <v/>
      </c>
      <c r="E67" s="110" t="str">
        <f>IF(B67="","",INDEX('4. Offre de transport_1'!$C$25:$CX$76,'5. Offre de transport_2'!O67,'5. Offre de transport_2'!B67))</f>
        <v/>
      </c>
      <c r="F67" s="107"/>
      <c r="G67" s="108"/>
      <c r="H67" s="137"/>
      <c r="I67" s="109"/>
      <c r="J67" s="137"/>
      <c r="K67" s="109"/>
      <c r="M67">
        <f>IF(B67="",0,HLOOKUP(B67,Feuil3!$2:$3,2,0))</f>
        <v>0</v>
      </c>
      <c r="N67">
        <f t="shared" si="1"/>
        <v>0</v>
      </c>
      <c r="O67">
        <f t="shared" si="4"/>
        <v>1</v>
      </c>
    </row>
    <row r="68" spans="2:15" x14ac:dyDescent="0.25">
      <c r="B68" s="104" t="str">
        <f>HLOOKUP(ROW(A68)-ROW(A$15),Feuil3!$5:$6,2,1)</f>
        <v/>
      </c>
      <c r="C68" s="105" t="str">
        <f t="shared" si="3"/>
        <v/>
      </c>
      <c r="D68" s="106" t="str">
        <f>IF(B68="","",INDEX('4. Offre de transport_1'!$C$25:$CX$76,'5. Offre de transport_2'!N68,'5. Offre de transport_2'!B68))</f>
        <v/>
      </c>
      <c r="E68" s="110" t="str">
        <f>IF(B68="","",INDEX('4. Offre de transport_1'!$C$25:$CX$76,'5. Offre de transport_2'!O68,'5. Offre de transport_2'!B68))</f>
        <v/>
      </c>
      <c r="F68" s="107"/>
      <c r="G68" s="108"/>
      <c r="H68" s="137"/>
      <c r="I68" s="109"/>
      <c r="J68" s="137"/>
      <c r="K68" s="109"/>
      <c r="M68">
        <f>IF(B68="",0,HLOOKUP(B68,Feuil3!$2:$3,2,0))</f>
        <v>0</v>
      </c>
      <c r="N68">
        <f t="shared" si="1"/>
        <v>0</v>
      </c>
      <c r="O68">
        <f t="shared" si="4"/>
        <v>1</v>
      </c>
    </row>
    <row r="69" spans="2:15" x14ac:dyDescent="0.25">
      <c r="B69" s="104" t="str">
        <f>HLOOKUP(ROW(A69)-ROW(A$15),Feuil3!$5:$6,2,1)</f>
        <v/>
      </c>
      <c r="C69" s="105" t="str">
        <f t="shared" si="3"/>
        <v/>
      </c>
      <c r="D69" s="106" t="str">
        <f>IF(B69="","",INDEX('4. Offre de transport_1'!$C$25:$CX$76,'5. Offre de transport_2'!N69,'5. Offre de transport_2'!B69))</f>
        <v/>
      </c>
      <c r="E69" s="110" t="str">
        <f>IF(B69="","",INDEX('4. Offre de transport_1'!$C$25:$CX$76,'5. Offre de transport_2'!O69,'5. Offre de transport_2'!B69))</f>
        <v/>
      </c>
      <c r="F69" s="107"/>
      <c r="G69" s="108"/>
      <c r="H69" s="137"/>
      <c r="I69" s="109"/>
      <c r="J69" s="137"/>
      <c r="K69" s="109"/>
      <c r="M69">
        <f>IF(B69="",0,HLOOKUP(B69,Feuil3!$2:$3,2,0))</f>
        <v>0</v>
      </c>
      <c r="N69">
        <f t="shared" si="1"/>
        <v>0</v>
      </c>
      <c r="O69">
        <f t="shared" si="4"/>
        <v>1</v>
      </c>
    </row>
    <row r="70" spans="2:15" x14ac:dyDescent="0.25">
      <c r="B70" s="104" t="str">
        <f>HLOOKUP(ROW(A70)-ROW(A$15),Feuil3!$5:$6,2,1)</f>
        <v/>
      </c>
      <c r="C70" s="105" t="str">
        <f t="shared" si="3"/>
        <v/>
      </c>
      <c r="D70" s="106" t="str">
        <f>IF(B70="","",INDEX('4. Offre de transport_1'!$C$25:$CX$76,'5. Offre de transport_2'!N70,'5. Offre de transport_2'!B70))</f>
        <v/>
      </c>
      <c r="E70" s="110" t="str">
        <f>IF(B70="","",INDEX('4. Offre de transport_1'!$C$25:$CX$76,'5. Offre de transport_2'!O70,'5. Offre de transport_2'!B70))</f>
        <v/>
      </c>
      <c r="F70" s="107"/>
      <c r="G70" s="108"/>
      <c r="H70" s="137"/>
      <c r="I70" s="109"/>
      <c r="J70" s="137"/>
      <c r="K70" s="109"/>
      <c r="M70">
        <f>IF(B70="",0,HLOOKUP(B70,Feuil3!$2:$3,2,0))</f>
        <v>0</v>
      </c>
      <c r="N70">
        <f t="shared" si="1"/>
        <v>0</v>
      </c>
      <c r="O70">
        <f t="shared" si="4"/>
        <v>1</v>
      </c>
    </row>
    <row r="71" spans="2:15" x14ac:dyDescent="0.25">
      <c r="B71" s="104" t="str">
        <f>HLOOKUP(ROW(A71)-ROW(A$15),Feuil3!$5:$6,2,1)</f>
        <v/>
      </c>
      <c r="C71" s="105" t="str">
        <f t="shared" si="3"/>
        <v/>
      </c>
      <c r="D71" s="106" t="str">
        <f>IF(B71="","",INDEX('4. Offre de transport_1'!$C$25:$CX$76,'5. Offre de transport_2'!N71,'5. Offre de transport_2'!B71))</f>
        <v/>
      </c>
      <c r="E71" s="110" t="str">
        <f>IF(B71="","",INDEX('4. Offre de transport_1'!$C$25:$CX$76,'5. Offre de transport_2'!O71,'5. Offre de transport_2'!B71))</f>
        <v/>
      </c>
      <c r="F71" s="107"/>
      <c r="G71" s="108"/>
      <c r="H71" s="137"/>
      <c r="I71" s="109"/>
      <c r="J71" s="137"/>
      <c r="K71" s="109"/>
      <c r="M71">
        <f>IF(B71="",0,HLOOKUP(B71,Feuil3!$2:$3,2,0))</f>
        <v>0</v>
      </c>
      <c r="N71">
        <f t="shared" si="1"/>
        <v>0</v>
      </c>
      <c r="O71">
        <f t="shared" si="4"/>
        <v>1</v>
      </c>
    </row>
    <row r="72" spans="2:15" x14ac:dyDescent="0.25">
      <c r="B72" s="104" t="str">
        <f>HLOOKUP(ROW(A72)-ROW(A$15),Feuil3!$5:$6,2,1)</f>
        <v/>
      </c>
      <c r="C72" s="105" t="str">
        <f t="shared" si="3"/>
        <v/>
      </c>
      <c r="D72" s="106" t="str">
        <f>IF(B72="","",INDEX('4. Offre de transport_1'!$C$25:$CX$76,'5. Offre de transport_2'!N72,'5. Offre de transport_2'!B72))</f>
        <v/>
      </c>
      <c r="E72" s="110" t="str">
        <f>IF(B72="","",INDEX('4. Offre de transport_1'!$C$25:$CX$76,'5. Offre de transport_2'!O72,'5. Offre de transport_2'!B72))</f>
        <v/>
      </c>
      <c r="F72" s="107"/>
      <c r="G72" s="108"/>
      <c r="H72" s="137"/>
      <c r="I72" s="109"/>
      <c r="J72" s="137"/>
      <c r="K72" s="109"/>
      <c r="M72">
        <f>IF(B72="",0,HLOOKUP(B72,Feuil3!$2:$3,2,0))</f>
        <v>0</v>
      </c>
      <c r="N72">
        <f t="shared" si="1"/>
        <v>0</v>
      </c>
      <c r="O72">
        <f t="shared" si="4"/>
        <v>1</v>
      </c>
    </row>
    <row r="73" spans="2:15" x14ac:dyDescent="0.25">
      <c r="B73" s="104" t="str">
        <f>HLOOKUP(ROW(A73)-ROW(A$15),Feuil3!$5:$6,2,1)</f>
        <v/>
      </c>
      <c r="C73" s="105" t="str">
        <f t="shared" si="3"/>
        <v/>
      </c>
      <c r="D73" s="106" t="str">
        <f>IF(B73="","",INDEX('4. Offre de transport_1'!$C$25:$CX$76,'5. Offre de transport_2'!N73,'5. Offre de transport_2'!B73))</f>
        <v/>
      </c>
      <c r="E73" s="110" t="str">
        <f>IF(B73="","",INDEX('4. Offre de transport_1'!$C$25:$CX$76,'5. Offre de transport_2'!O73,'5. Offre de transport_2'!B73))</f>
        <v/>
      </c>
      <c r="F73" s="107"/>
      <c r="G73" s="108"/>
      <c r="H73" s="137"/>
      <c r="I73" s="109"/>
      <c r="J73" s="137"/>
      <c r="K73" s="109"/>
      <c r="M73">
        <f>IF(B73="",0,HLOOKUP(B73,Feuil3!$2:$3,2,0))</f>
        <v>0</v>
      </c>
      <c r="N73">
        <f t="shared" si="1"/>
        <v>0</v>
      </c>
      <c r="O73">
        <f t="shared" si="4"/>
        <v>1</v>
      </c>
    </row>
    <row r="74" spans="2:15" x14ac:dyDescent="0.25">
      <c r="B74" s="104" t="str">
        <f>HLOOKUP(ROW(A74)-ROW(A$15),Feuil3!$5:$6,2,1)</f>
        <v/>
      </c>
      <c r="C74" s="105" t="str">
        <f t="shared" si="3"/>
        <v/>
      </c>
      <c r="D74" s="106" t="str">
        <f>IF(B74="","",INDEX('4. Offre de transport_1'!$C$25:$CX$76,'5. Offre de transport_2'!N74,'5. Offre de transport_2'!B74))</f>
        <v/>
      </c>
      <c r="E74" s="110" t="str">
        <f>IF(B74="","",INDEX('4. Offre de transport_1'!$C$25:$CX$76,'5. Offre de transport_2'!O74,'5. Offre de transport_2'!B74))</f>
        <v/>
      </c>
      <c r="F74" s="107"/>
      <c r="G74" s="108"/>
      <c r="H74" s="137"/>
      <c r="I74" s="109"/>
      <c r="J74" s="137"/>
      <c r="K74" s="109"/>
      <c r="M74">
        <f>IF(B74="",0,HLOOKUP(B74,Feuil3!$2:$3,2,0))</f>
        <v>0</v>
      </c>
      <c r="N74">
        <f t="shared" si="1"/>
        <v>0</v>
      </c>
      <c r="O74">
        <f t="shared" si="4"/>
        <v>1</v>
      </c>
    </row>
    <row r="75" spans="2:15" x14ac:dyDescent="0.25">
      <c r="B75" s="104" t="str">
        <f>HLOOKUP(ROW(A75)-ROW(A$15),Feuil3!$5:$6,2,1)</f>
        <v/>
      </c>
      <c r="C75" s="105" t="str">
        <f t="shared" si="3"/>
        <v/>
      </c>
      <c r="D75" s="106" t="str">
        <f>IF(B75="","",INDEX('4. Offre de transport_1'!$C$25:$CX$76,'5. Offre de transport_2'!N75,'5. Offre de transport_2'!B75))</f>
        <v/>
      </c>
      <c r="E75" s="110" t="str">
        <f>IF(B75="","",INDEX('4. Offre de transport_1'!$C$25:$CX$76,'5. Offre de transport_2'!O75,'5. Offre de transport_2'!B75))</f>
        <v/>
      </c>
      <c r="F75" s="107"/>
      <c r="G75" s="108"/>
      <c r="H75" s="137"/>
      <c r="I75" s="109"/>
      <c r="J75" s="137"/>
      <c r="K75" s="109"/>
      <c r="M75">
        <f>IF(B75="",0,HLOOKUP(B75,Feuil3!$2:$3,2,0))</f>
        <v>0</v>
      </c>
      <c r="N75">
        <f t="shared" si="1"/>
        <v>0</v>
      </c>
      <c r="O75">
        <f t="shared" si="4"/>
        <v>1</v>
      </c>
    </row>
    <row r="76" spans="2:15" x14ac:dyDescent="0.25">
      <c r="B76" s="104" t="str">
        <f>HLOOKUP(ROW(A76)-ROW(A$15),Feuil3!$5:$6,2,1)</f>
        <v/>
      </c>
      <c r="C76" s="105" t="str">
        <f t="shared" si="3"/>
        <v/>
      </c>
      <c r="D76" s="106" t="str">
        <f>IF(B76="","",INDEX('4. Offre de transport_1'!$C$25:$CX$76,'5. Offre de transport_2'!N76,'5. Offre de transport_2'!B76))</f>
        <v/>
      </c>
      <c r="E76" s="110" t="str">
        <f>IF(B76="","",INDEX('4. Offre de transport_1'!$C$25:$CX$76,'5. Offre de transport_2'!O76,'5. Offre de transport_2'!B76))</f>
        <v/>
      </c>
      <c r="F76" s="107"/>
      <c r="G76" s="108"/>
      <c r="H76" s="137"/>
      <c r="I76" s="109"/>
      <c r="J76" s="137"/>
      <c r="K76" s="109"/>
      <c r="M76">
        <f>IF(B76="",0,HLOOKUP(B76,Feuil3!$2:$3,2,0))</f>
        <v>0</v>
      </c>
      <c r="N76">
        <f t="shared" si="1"/>
        <v>0</v>
      </c>
      <c r="O76">
        <f t="shared" si="4"/>
        <v>1</v>
      </c>
    </row>
    <row r="77" spans="2:15" x14ac:dyDescent="0.25">
      <c r="B77" s="104" t="str">
        <f>HLOOKUP(ROW(A77)-ROW(A$15),Feuil3!$5:$6,2,1)</f>
        <v/>
      </c>
      <c r="C77" s="105" t="str">
        <f t="shared" si="3"/>
        <v/>
      </c>
      <c r="D77" s="106" t="str">
        <f>IF(B77="","",INDEX('4. Offre de transport_1'!$C$25:$CX$76,'5. Offre de transport_2'!N77,'5. Offre de transport_2'!B77))</f>
        <v/>
      </c>
      <c r="E77" s="110" t="str">
        <f>IF(B77="","",INDEX('4. Offre de transport_1'!$C$25:$CX$76,'5. Offre de transport_2'!O77,'5. Offre de transport_2'!B77))</f>
        <v/>
      </c>
      <c r="F77" s="107"/>
      <c r="G77" s="108"/>
      <c r="H77" s="137"/>
      <c r="I77" s="109"/>
      <c r="J77" s="137"/>
      <c r="K77" s="109"/>
      <c r="M77">
        <f>IF(B77="",0,HLOOKUP(B77,Feuil3!$2:$3,2,0))</f>
        <v>0</v>
      </c>
      <c r="N77">
        <f t="shared" si="1"/>
        <v>0</v>
      </c>
      <c r="O77">
        <f t="shared" si="4"/>
        <v>1</v>
      </c>
    </row>
    <row r="78" spans="2:15" x14ac:dyDescent="0.25">
      <c r="B78" s="104" t="str">
        <f>HLOOKUP(ROW(A78)-ROW(A$15),Feuil3!$5:$6,2,1)</f>
        <v/>
      </c>
      <c r="C78" s="105" t="str">
        <f t="shared" si="3"/>
        <v/>
      </c>
      <c r="D78" s="106" t="str">
        <f>IF(B78="","",INDEX('4. Offre de transport_1'!$C$25:$CX$76,'5. Offre de transport_2'!N78,'5. Offre de transport_2'!B78))</f>
        <v/>
      </c>
      <c r="E78" s="110" t="str">
        <f>IF(B78="","",INDEX('4. Offre de transport_1'!$C$25:$CX$76,'5. Offre de transport_2'!O78,'5. Offre de transport_2'!B78))</f>
        <v/>
      </c>
      <c r="F78" s="107"/>
      <c r="G78" s="108"/>
      <c r="H78" s="137"/>
      <c r="I78" s="109"/>
      <c r="J78" s="137"/>
      <c r="K78" s="109"/>
      <c r="M78">
        <f>IF(B78="",0,HLOOKUP(B78,Feuil3!$2:$3,2,0))</f>
        <v>0</v>
      </c>
      <c r="N78">
        <f t="shared" si="1"/>
        <v>0</v>
      </c>
      <c r="O78">
        <f t="shared" si="4"/>
        <v>1</v>
      </c>
    </row>
    <row r="79" spans="2:15" x14ac:dyDescent="0.25">
      <c r="B79" s="104" t="str">
        <f>HLOOKUP(ROW(A79)-ROW(A$15),Feuil3!$5:$6,2,1)</f>
        <v/>
      </c>
      <c r="C79" s="105" t="str">
        <f t="shared" si="3"/>
        <v/>
      </c>
      <c r="D79" s="106" t="str">
        <f>IF(B79="","",INDEX('4. Offre de transport_1'!$C$25:$CX$76,'5. Offre de transport_2'!N79,'5. Offre de transport_2'!B79))</f>
        <v/>
      </c>
      <c r="E79" s="110" t="str">
        <f>IF(B79="","",INDEX('4. Offre de transport_1'!$C$25:$CX$76,'5. Offre de transport_2'!O79,'5. Offre de transport_2'!B79))</f>
        <v/>
      </c>
      <c r="F79" s="107"/>
      <c r="G79" s="108"/>
      <c r="H79" s="137"/>
      <c r="I79" s="109"/>
      <c r="J79" s="137"/>
      <c r="K79" s="109"/>
      <c r="M79">
        <f>IF(B79="",0,HLOOKUP(B79,Feuil3!$2:$3,2,0))</f>
        <v>0</v>
      </c>
      <c r="N79">
        <f t="shared" si="1"/>
        <v>0</v>
      </c>
      <c r="O79">
        <f t="shared" si="4"/>
        <v>1</v>
      </c>
    </row>
    <row r="80" spans="2:15" x14ac:dyDescent="0.25">
      <c r="B80" s="104" t="str">
        <f>HLOOKUP(ROW(A80)-ROW(A$15),Feuil3!$5:$6,2,1)</f>
        <v/>
      </c>
      <c r="C80" s="105" t="str">
        <f t="shared" si="3"/>
        <v/>
      </c>
      <c r="D80" s="106" t="str">
        <f>IF(B80="","",INDEX('4. Offre de transport_1'!$C$25:$CX$76,'5. Offre de transport_2'!N80,'5. Offre de transport_2'!B80))</f>
        <v/>
      </c>
      <c r="E80" s="110" t="str">
        <f>IF(B80="","",INDEX('4. Offre de transport_1'!$C$25:$CX$76,'5. Offre de transport_2'!O80,'5. Offre de transport_2'!B80))</f>
        <v/>
      </c>
      <c r="F80" s="107"/>
      <c r="G80" s="108"/>
      <c r="H80" s="137"/>
      <c r="I80" s="109"/>
      <c r="J80" s="137"/>
      <c r="K80" s="109"/>
      <c r="M80">
        <f>IF(B80="",0,HLOOKUP(B80,Feuil3!$2:$3,2,0))</f>
        <v>0</v>
      </c>
      <c r="N80">
        <f t="shared" si="1"/>
        <v>0</v>
      </c>
      <c r="O80">
        <f t="shared" si="4"/>
        <v>1</v>
      </c>
    </row>
    <row r="81" spans="2:15" x14ac:dyDescent="0.25">
      <c r="B81" s="104" t="str">
        <f>HLOOKUP(ROW(A81)-ROW(A$15),Feuil3!$5:$6,2,1)</f>
        <v/>
      </c>
      <c r="C81" s="105" t="str">
        <f t="shared" ref="C81:C144" si="5">IF(B81="","",IF(B81=B80,C80+1,1))</f>
        <v/>
      </c>
      <c r="D81" s="106" t="str">
        <f>IF(B81="","",INDEX('4. Offre de transport_1'!$C$25:$CX$76,'5. Offre de transport_2'!N81,'5. Offre de transport_2'!B81))</f>
        <v/>
      </c>
      <c r="E81" s="110" t="str">
        <f>IF(B81="","",INDEX('4. Offre de transport_1'!$C$25:$CX$76,'5. Offre de transport_2'!O81,'5. Offre de transport_2'!B81))</f>
        <v/>
      </c>
      <c r="F81" s="107"/>
      <c r="G81" s="108"/>
      <c r="H81" s="137"/>
      <c r="I81" s="109"/>
      <c r="J81" s="137"/>
      <c r="K81" s="109"/>
      <c r="M81">
        <f>IF(B81="",0,HLOOKUP(B81,Feuil3!$2:$3,2,0))</f>
        <v>0</v>
      </c>
      <c r="N81">
        <f t="shared" ref="N81:N144" si="6">IF(M81&lt;&gt;M80,1,IF(O80=M80-1,N80+1,N80))</f>
        <v>0</v>
      </c>
      <c r="O81">
        <f t="shared" si="4"/>
        <v>1</v>
      </c>
    </row>
    <row r="82" spans="2:15" x14ac:dyDescent="0.25">
      <c r="B82" s="104" t="str">
        <f>HLOOKUP(ROW(A82)-ROW(A$15),Feuil3!$5:$6,2,1)</f>
        <v/>
      </c>
      <c r="C82" s="105" t="str">
        <f t="shared" si="5"/>
        <v/>
      </c>
      <c r="D82" s="106" t="str">
        <f>IF(B82="","",INDEX('4. Offre de transport_1'!$C$25:$CX$76,'5. Offre de transport_2'!N82,'5. Offre de transport_2'!B82))</f>
        <v/>
      </c>
      <c r="E82" s="110" t="str">
        <f>IF(B82="","",INDEX('4. Offre de transport_1'!$C$25:$CX$76,'5. Offre de transport_2'!O82,'5. Offre de transport_2'!B82))</f>
        <v/>
      </c>
      <c r="F82" s="107"/>
      <c r="G82" s="108"/>
      <c r="H82" s="137"/>
      <c r="I82" s="109"/>
      <c r="J82" s="137"/>
      <c r="K82" s="109"/>
      <c r="M82">
        <f>IF(B82="",0,HLOOKUP(B82,Feuil3!$2:$3,2,0))</f>
        <v>0</v>
      </c>
      <c r="N82">
        <f t="shared" si="6"/>
        <v>0</v>
      </c>
      <c r="O82">
        <f t="shared" si="4"/>
        <v>1</v>
      </c>
    </row>
    <row r="83" spans="2:15" x14ac:dyDescent="0.25">
      <c r="B83" s="104" t="str">
        <f>HLOOKUP(ROW(A83)-ROW(A$15),Feuil3!$5:$6,2,1)</f>
        <v/>
      </c>
      <c r="C83" s="105" t="str">
        <f t="shared" si="5"/>
        <v/>
      </c>
      <c r="D83" s="106" t="str">
        <f>IF(B83="","",INDEX('4. Offre de transport_1'!$C$25:$CX$76,'5. Offre de transport_2'!N83,'5. Offre de transport_2'!B83))</f>
        <v/>
      </c>
      <c r="E83" s="110" t="str">
        <f>IF(B83="","",INDEX('4. Offre de transport_1'!$C$25:$CX$76,'5. Offre de transport_2'!O83,'5. Offre de transport_2'!B83))</f>
        <v/>
      </c>
      <c r="F83" s="107"/>
      <c r="G83" s="108"/>
      <c r="H83" s="137"/>
      <c r="I83" s="109"/>
      <c r="J83" s="137"/>
      <c r="K83" s="109"/>
      <c r="M83">
        <f>IF(B83="",0,HLOOKUP(B83,Feuil3!$2:$3,2,0))</f>
        <v>0</v>
      </c>
      <c r="N83">
        <f t="shared" si="6"/>
        <v>0</v>
      </c>
      <c r="O83">
        <f t="shared" si="4"/>
        <v>1</v>
      </c>
    </row>
    <row r="84" spans="2:15" x14ac:dyDescent="0.25">
      <c r="B84" s="104" t="str">
        <f>HLOOKUP(ROW(A84)-ROW(A$15),Feuil3!$5:$6,2,1)</f>
        <v/>
      </c>
      <c r="C84" s="105" t="str">
        <f t="shared" si="5"/>
        <v/>
      </c>
      <c r="D84" s="106" t="str">
        <f>IF(B84="","",INDEX('4. Offre de transport_1'!$C$25:$CX$76,'5. Offre de transport_2'!N84,'5. Offre de transport_2'!B84))</f>
        <v/>
      </c>
      <c r="E84" s="110" t="str">
        <f>IF(B84="","",INDEX('4. Offre de transport_1'!$C$25:$CX$76,'5. Offre de transport_2'!O84,'5. Offre de transport_2'!B84))</f>
        <v/>
      </c>
      <c r="F84" s="107"/>
      <c r="G84" s="108"/>
      <c r="H84" s="137"/>
      <c r="I84" s="109"/>
      <c r="J84" s="137"/>
      <c r="K84" s="109"/>
      <c r="M84">
        <f>IF(B84="",0,HLOOKUP(B84,Feuil3!$2:$3,2,0))</f>
        <v>0</v>
      </c>
      <c r="N84">
        <f t="shared" si="6"/>
        <v>0</v>
      </c>
      <c r="O84">
        <f t="shared" si="4"/>
        <v>1</v>
      </c>
    </row>
    <row r="85" spans="2:15" x14ac:dyDescent="0.25">
      <c r="B85" s="104" t="str">
        <f>HLOOKUP(ROW(A85)-ROW(A$15),Feuil3!$5:$6,2,1)</f>
        <v/>
      </c>
      <c r="C85" s="105" t="str">
        <f t="shared" si="5"/>
        <v/>
      </c>
      <c r="D85" s="106" t="str">
        <f>IF(B85="","",INDEX('4. Offre de transport_1'!$C$25:$CX$76,'5. Offre de transport_2'!N85,'5. Offre de transport_2'!B85))</f>
        <v/>
      </c>
      <c r="E85" s="110" t="str">
        <f>IF(B85="","",INDEX('4. Offre de transport_1'!$C$25:$CX$76,'5. Offre de transport_2'!O85,'5. Offre de transport_2'!B85))</f>
        <v/>
      </c>
      <c r="F85" s="107"/>
      <c r="G85" s="108"/>
      <c r="H85" s="137"/>
      <c r="I85" s="109"/>
      <c r="J85" s="137"/>
      <c r="K85" s="109"/>
      <c r="M85">
        <f>IF(B85="",0,HLOOKUP(B85,Feuil3!$2:$3,2,0))</f>
        <v>0</v>
      </c>
      <c r="N85">
        <f t="shared" si="6"/>
        <v>0</v>
      </c>
      <c r="O85">
        <f t="shared" si="4"/>
        <v>1</v>
      </c>
    </row>
    <row r="86" spans="2:15" x14ac:dyDescent="0.25">
      <c r="B86" s="104" t="str">
        <f>HLOOKUP(ROW(A86)-ROW(A$15),Feuil3!$5:$6,2,1)</f>
        <v/>
      </c>
      <c r="C86" s="105" t="str">
        <f t="shared" si="5"/>
        <v/>
      </c>
      <c r="D86" s="106" t="str">
        <f>IF(B86="","",INDEX('4. Offre de transport_1'!$C$25:$CX$76,'5. Offre de transport_2'!N86,'5. Offre de transport_2'!B86))</f>
        <v/>
      </c>
      <c r="E86" s="110" t="str">
        <f>IF(B86="","",INDEX('4. Offre de transport_1'!$C$25:$CX$76,'5. Offre de transport_2'!O86,'5. Offre de transport_2'!B86))</f>
        <v/>
      </c>
      <c r="F86" s="107"/>
      <c r="G86" s="108"/>
      <c r="H86" s="137"/>
      <c r="I86" s="109"/>
      <c r="J86" s="137"/>
      <c r="K86" s="109"/>
      <c r="M86">
        <f>IF(B86="",0,HLOOKUP(B86,Feuil3!$2:$3,2,0))</f>
        <v>0</v>
      </c>
      <c r="N86">
        <f t="shared" si="6"/>
        <v>0</v>
      </c>
      <c r="O86">
        <f t="shared" si="4"/>
        <v>1</v>
      </c>
    </row>
    <row r="87" spans="2:15" x14ac:dyDescent="0.25">
      <c r="B87" s="104" t="str">
        <f>HLOOKUP(ROW(A87)-ROW(A$15),Feuil3!$5:$6,2,1)</f>
        <v/>
      </c>
      <c r="C87" s="105" t="str">
        <f t="shared" si="5"/>
        <v/>
      </c>
      <c r="D87" s="106" t="str">
        <f>IF(B87="","",INDEX('4. Offre de transport_1'!$C$25:$CX$76,'5. Offre de transport_2'!N87,'5. Offre de transport_2'!B87))</f>
        <v/>
      </c>
      <c r="E87" s="110" t="str">
        <f>IF(B87="","",INDEX('4. Offre de transport_1'!$C$25:$CX$76,'5. Offre de transport_2'!O87,'5. Offre de transport_2'!B87))</f>
        <v/>
      </c>
      <c r="F87" s="107"/>
      <c r="G87" s="108"/>
      <c r="H87" s="137"/>
      <c r="I87" s="109"/>
      <c r="J87" s="137"/>
      <c r="K87" s="109"/>
      <c r="M87">
        <f>IF(B87="",0,HLOOKUP(B87,Feuil3!$2:$3,2,0))</f>
        <v>0</v>
      </c>
      <c r="N87">
        <f t="shared" si="6"/>
        <v>0</v>
      </c>
      <c r="O87">
        <f t="shared" si="4"/>
        <v>1</v>
      </c>
    </row>
    <row r="88" spans="2:15" x14ac:dyDescent="0.25">
      <c r="B88" s="104" t="str">
        <f>HLOOKUP(ROW(A88)-ROW(A$15),Feuil3!$5:$6,2,1)</f>
        <v/>
      </c>
      <c r="C88" s="105" t="str">
        <f t="shared" si="5"/>
        <v/>
      </c>
      <c r="D88" s="106" t="str">
        <f>IF(B88="","",INDEX('4. Offre de transport_1'!$C$25:$CX$76,'5. Offre de transport_2'!N88,'5. Offre de transport_2'!B88))</f>
        <v/>
      </c>
      <c r="E88" s="110" t="str">
        <f>IF(B88="","",INDEX('4. Offre de transport_1'!$C$25:$CX$76,'5. Offre de transport_2'!O88,'5. Offre de transport_2'!B88))</f>
        <v/>
      </c>
      <c r="F88" s="107"/>
      <c r="G88" s="108"/>
      <c r="H88" s="137"/>
      <c r="I88" s="109"/>
      <c r="J88" s="137"/>
      <c r="K88" s="109"/>
      <c r="M88">
        <f>IF(B88="",0,HLOOKUP(B88,Feuil3!$2:$3,2,0))</f>
        <v>0</v>
      </c>
      <c r="N88">
        <f t="shared" si="6"/>
        <v>0</v>
      </c>
      <c r="O88">
        <f t="shared" si="4"/>
        <v>1</v>
      </c>
    </row>
    <row r="89" spans="2:15" x14ac:dyDescent="0.25">
      <c r="B89" s="104" t="str">
        <f>HLOOKUP(ROW(A89)-ROW(A$15),Feuil3!$5:$6,2,1)</f>
        <v/>
      </c>
      <c r="C89" s="105" t="str">
        <f t="shared" si="5"/>
        <v/>
      </c>
      <c r="D89" s="106" t="str">
        <f>IF(B89="","",INDEX('4. Offre de transport_1'!$C$25:$CX$76,'5. Offre de transport_2'!N89,'5. Offre de transport_2'!B89))</f>
        <v/>
      </c>
      <c r="E89" s="110" t="str">
        <f>IF(B89="","",INDEX('4. Offre de transport_1'!$C$25:$CX$76,'5. Offre de transport_2'!O89,'5. Offre de transport_2'!B89))</f>
        <v/>
      </c>
      <c r="F89" s="107"/>
      <c r="G89" s="108"/>
      <c r="H89" s="137"/>
      <c r="I89" s="109"/>
      <c r="J89" s="137"/>
      <c r="K89" s="109"/>
      <c r="M89">
        <f>IF(B89="",0,HLOOKUP(B89,Feuil3!$2:$3,2,0))</f>
        <v>0</v>
      </c>
      <c r="N89">
        <f t="shared" si="6"/>
        <v>0</v>
      </c>
      <c r="O89">
        <f t="shared" si="4"/>
        <v>1</v>
      </c>
    </row>
    <row r="90" spans="2:15" x14ac:dyDescent="0.25">
      <c r="B90" s="104" t="str">
        <f>HLOOKUP(ROW(A90)-ROW(A$15),Feuil3!$5:$6,2,1)</f>
        <v/>
      </c>
      <c r="C90" s="105" t="str">
        <f t="shared" si="5"/>
        <v/>
      </c>
      <c r="D90" s="106" t="str">
        <f>IF(B90="","",INDEX('4. Offre de transport_1'!$C$25:$CX$76,'5. Offre de transport_2'!N90,'5. Offre de transport_2'!B90))</f>
        <v/>
      </c>
      <c r="E90" s="110" t="str">
        <f>IF(B90="","",INDEX('4. Offre de transport_1'!$C$25:$CX$76,'5. Offre de transport_2'!O90,'5. Offre de transport_2'!B90))</f>
        <v/>
      </c>
      <c r="F90" s="107"/>
      <c r="G90" s="108"/>
      <c r="H90" s="137"/>
      <c r="I90" s="109"/>
      <c r="J90" s="137"/>
      <c r="K90" s="109"/>
      <c r="M90">
        <f>IF(B90="",0,HLOOKUP(B90,Feuil3!$2:$3,2,0))</f>
        <v>0</v>
      </c>
      <c r="N90">
        <f t="shared" si="6"/>
        <v>0</v>
      </c>
      <c r="O90">
        <f t="shared" ref="O90:O153" si="7">IF(M90&lt;&gt;M89,2,IF(O89+1&lt;M90,O89+1,N90+1))</f>
        <v>1</v>
      </c>
    </row>
    <row r="91" spans="2:15" x14ac:dyDescent="0.25">
      <c r="B91" s="104" t="str">
        <f>HLOOKUP(ROW(A91)-ROW(A$15),Feuil3!$5:$6,2,1)</f>
        <v/>
      </c>
      <c r="C91" s="105" t="str">
        <f t="shared" si="5"/>
        <v/>
      </c>
      <c r="D91" s="106" t="str">
        <f>IF(B91="","",INDEX('4. Offre de transport_1'!$C$25:$CX$76,'5. Offre de transport_2'!N91,'5. Offre de transport_2'!B91))</f>
        <v/>
      </c>
      <c r="E91" s="110" t="str">
        <f>IF(B91="","",INDEX('4. Offre de transport_1'!$C$25:$CX$76,'5. Offre de transport_2'!O91,'5. Offre de transport_2'!B91))</f>
        <v/>
      </c>
      <c r="F91" s="107"/>
      <c r="G91" s="108"/>
      <c r="H91" s="137"/>
      <c r="I91" s="109"/>
      <c r="J91" s="137"/>
      <c r="K91" s="109"/>
      <c r="M91">
        <f>IF(B91="",0,HLOOKUP(B91,Feuil3!$2:$3,2,0))</f>
        <v>0</v>
      </c>
      <c r="N91">
        <f t="shared" si="6"/>
        <v>0</v>
      </c>
      <c r="O91">
        <f t="shared" si="7"/>
        <v>1</v>
      </c>
    </row>
    <row r="92" spans="2:15" x14ac:dyDescent="0.25">
      <c r="B92" s="104" t="str">
        <f>HLOOKUP(ROW(A92)-ROW(A$15),Feuil3!$5:$6,2,1)</f>
        <v/>
      </c>
      <c r="C92" s="105" t="str">
        <f t="shared" si="5"/>
        <v/>
      </c>
      <c r="D92" s="106" t="str">
        <f>IF(B92="","",INDEX('4. Offre de transport_1'!$C$25:$CX$76,'5. Offre de transport_2'!N92,'5. Offre de transport_2'!B92))</f>
        <v/>
      </c>
      <c r="E92" s="110" t="str">
        <f>IF(B92="","",INDEX('4. Offre de transport_1'!$C$25:$CX$76,'5. Offre de transport_2'!O92,'5. Offre de transport_2'!B92))</f>
        <v/>
      </c>
      <c r="F92" s="107"/>
      <c r="G92" s="108"/>
      <c r="H92" s="137"/>
      <c r="I92" s="109"/>
      <c r="J92" s="137"/>
      <c r="K92" s="109"/>
      <c r="M92">
        <f>IF(B92="",0,HLOOKUP(B92,Feuil3!$2:$3,2,0))</f>
        <v>0</v>
      </c>
      <c r="N92">
        <f t="shared" si="6"/>
        <v>0</v>
      </c>
      <c r="O92">
        <f t="shared" si="7"/>
        <v>1</v>
      </c>
    </row>
    <row r="93" spans="2:15" x14ac:dyDescent="0.25">
      <c r="B93" s="104" t="str">
        <f>HLOOKUP(ROW(A93)-ROW(A$15),Feuil3!$5:$6,2,1)</f>
        <v/>
      </c>
      <c r="C93" s="105" t="str">
        <f t="shared" si="5"/>
        <v/>
      </c>
      <c r="D93" s="106" t="str">
        <f>IF(B93="","",INDEX('4. Offre de transport_1'!$C$25:$CX$76,'5. Offre de transport_2'!N93,'5. Offre de transport_2'!B93))</f>
        <v/>
      </c>
      <c r="E93" s="110" t="str">
        <f>IF(B93="","",INDEX('4. Offre de transport_1'!$C$25:$CX$76,'5. Offre de transport_2'!O93,'5. Offre de transport_2'!B93))</f>
        <v/>
      </c>
      <c r="F93" s="107"/>
      <c r="G93" s="108"/>
      <c r="H93" s="137"/>
      <c r="I93" s="109"/>
      <c r="J93" s="137"/>
      <c r="K93" s="109"/>
      <c r="M93">
        <f>IF(B93="",0,HLOOKUP(B93,Feuil3!$2:$3,2,0))</f>
        <v>0</v>
      </c>
      <c r="N93">
        <f t="shared" si="6"/>
        <v>0</v>
      </c>
      <c r="O93">
        <f t="shared" si="7"/>
        <v>1</v>
      </c>
    </row>
    <row r="94" spans="2:15" x14ac:dyDescent="0.25">
      <c r="B94" s="104" t="str">
        <f>HLOOKUP(ROW(A94)-ROW(A$15),Feuil3!$5:$6,2,1)</f>
        <v/>
      </c>
      <c r="C94" s="105" t="str">
        <f t="shared" si="5"/>
        <v/>
      </c>
      <c r="D94" s="106" t="str">
        <f>IF(B94="","",INDEX('4. Offre de transport_1'!$C$25:$CX$76,'5. Offre de transport_2'!N94,'5. Offre de transport_2'!B94))</f>
        <v/>
      </c>
      <c r="E94" s="110" t="str">
        <f>IF(B94="","",INDEX('4. Offre de transport_1'!$C$25:$CX$76,'5. Offre de transport_2'!O94,'5. Offre de transport_2'!B94))</f>
        <v/>
      </c>
      <c r="F94" s="107"/>
      <c r="G94" s="108"/>
      <c r="H94" s="137"/>
      <c r="I94" s="109"/>
      <c r="J94" s="137"/>
      <c r="K94" s="109"/>
      <c r="M94">
        <f>IF(B94="",0,HLOOKUP(B94,Feuil3!$2:$3,2,0))</f>
        <v>0</v>
      </c>
      <c r="N94">
        <f t="shared" si="6"/>
        <v>0</v>
      </c>
      <c r="O94">
        <f t="shared" si="7"/>
        <v>1</v>
      </c>
    </row>
    <row r="95" spans="2:15" x14ac:dyDescent="0.25">
      <c r="B95" s="104" t="str">
        <f>HLOOKUP(ROW(A95)-ROW(A$15),Feuil3!$5:$6,2,1)</f>
        <v/>
      </c>
      <c r="C95" s="105" t="str">
        <f t="shared" si="5"/>
        <v/>
      </c>
      <c r="D95" s="106" t="str">
        <f>IF(B95="","",INDEX('4. Offre de transport_1'!$C$25:$CX$76,'5. Offre de transport_2'!N95,'5. Offre de transport_2'!B95))</f>
        <v/>
      </c>
      <c r="E95" s="110" t="str">
        <f>IF(B95="","",INDEX('4. Offre de transport_1'!$C$25:$CX$76,'5. Offre de transport_2'!O95,'5. Offre de transport_2'!B95))</f>
        <v/>
      </c>
      <c r="F95" s="107"/>
      <c r="G95" s="108"/>
      <c r="H95" s="137"/>
      <c r="I95" s="109"/>
      <c r="J95" s="137"/>
      <c r="K95" s="109"/>
      <c r="M95">
        <f>IF(B95="",0,HLOOKUP(B95,Feuil3!$2:$3,2,0))</f>
        <v>0</v>
      </c>
      <c r="N95">
        <f t="shared" si="6"/>
        <v>0</v>
      </c>
      <c r="O95">
        <f t="shared" si="7"/>
        <v>1</v>
      </c>
    </row>
    <row r="96" spans="2:15" x14ac:dyDescent="0.25">
      <c r="B96" s="104" t="str">
        <f>HLOOKUP(ROW(A96)-ROW(A$15),Feuil3!$5:$6,2,1)</f>
        <v/>
      </c>
      <c r="C96" s="105" t="str">
        <f t="shared" si="5"/>
        <v/>
      </c>
      <c r="D96" s="106" t="str">
        <f>IF(B96="","",INDEX('4. Offre de transport_1'!$C$25:$CX$76,'5. Offre de transport_2'!N96,'5. Offre de transport_2'!B96))</f>
        <v/>
      </c>
      <c r="E96" s="110" t="str">
        <f>IF(B96="","",INDEX('4. Offre de transport_1'!$C$25:$CX$76,'5. Offre de transport_2'!O96,'5. Offre de transport_2'!B96))</f>
        <v/>
      </c>
      <c r="F96" s="107"/>
      <c r="G96" s="108"/>
      <c r="H96" s="137"/>
      <c r="I96" s="109"/>
      <c r="J96" s="137"/>
      <c r="K96" s="109"/>
      <c r="M96">
        <f>IF(B96="",0,HLOOKUP(B96,Feuil3!$2:$3,2,0))</f>
        <v>0</v>
      </c>
      <c r="N96">
        <f t="shared" si="6"/>
        <v>0</v>
      </c>
      <c r="O96">
        <f t="shared" si="7"/>
        <v>1</v>
      </c>
    </row>
    <row r="97" spans="2:15" x14ac:dyDescent="0.25">
      <c r="B97" s="104" t="str">
        <f>HLOOKUP(ROW(A97)-ROW(A$15),Feuil3!$5:$6,2,1)</f>
        <v/>
      </c>
      <c r="C97" s="105" t="str">
        <f t="shared" si="5"/>
        <v/>
      </c>
      <c r="D97" s="106" t="str">
        <f>IF(B97="","",INDEX('4. Offre de transport_1'!$C$25:$CX$76,'5. Offre de transport_2'!N97,'5. Offre de transport_2'!B97))</f>
        <v/>
      </c>
      <c r="E97" s="110" t="str">
        <f>IF(B97="","",INDEX('4. Offre de transport_1'!$C$25:$CX$76,'5. Offre de transport_2'!O97,'5. Offre de transport_2'!B97))</f>
        <v/>
      </c>
      <c r="F97" s="107"/>
      <c r="G97" s="108"/>
      <c r="H97" s="137"/>
      <c r="I97" s="109"/>
      <c r="J97" s="137"/>
      <c r="K97" s="109"/>
      <c r="M97">
        <f>IF(B97="",0,HLOOKUP(B97,Feuil3!$2:$3,2,0))</f>
        <v>0</v>
      </c>
      <c r="N97">
        <f t="shared" si="6"/>
        <v>0</v>
      </c>
      <c r="O97">
        <f t="shared" si="7"/>
        <v>1</v>
      </c>
    </row>
    <row r="98" spans="2:15" x14ac:dyDescent="0.25">
      <c r="B98" s="104" t="str">
        <f>HLOOKUP(ROW(A98)-ROW(A$15),Feuil3!$5:$6,2,1)</f>
        <v/>
      </c>
      <c r="C98" s="105" t="str">
        <f t="shared" si="5"/>
        <v/>
      </c>
      <c r="D98" s="106" t="str">
        <f>IF(B98="","",INDEX('4. Offre de transport_1'!$C$25:$CX$76,'5. Offre de transport_2'!N98,'5. Offre de transport_2'!B98))</f>
        <v/>
      </c>
      <c r="E98" s="110" t="str">
        <f>IF(B98="","",INDEX('4. Offre de transport_1'!$C$25:$CX$76,'5. Offre de transport_2'!O98,'5. Offre de transport_2'!B98))</f>
        <v/>
      </c>
      <c r="F98" s="107"/>
      <c r="G98" s="108"/>
      <c r="H98" s="137"/>
      <c r="I98" s="109"/>
      <c r="J98" s="137"/>
      <c r="K98" s="109"/>
      <c r="M98">
        <f>IF(B98="",0,HLOOKUP(B98,Feuil3!$2:$3,2,0))</f>
        <v>0</v>
      </c>
      <c r="N98">
        <f t="shared" si="6"/>
        <v>0</v>
      </c>
      <c r="O98">
        <f t="shared" si="7"/>
        <v>1</v>
      </c>
    </row>
    <row r="99" spans="2:15" x14ac:dyDescent="0.25">
      <c r="B99" s="104" t="str">
        <f>HLOOKUP(ROW(A99)-ROW(A$15),Feuil3!$5:$6,2,1)</f>
        <v/>
      </c>
      <c r="C99" s="105" t="str">
        <f t="shared" si="5"/>
        <v/>
      </c>
      <c r="D99" s="106" t="str">
        <f>IF(B99="","",INDEX('4. Offre de transport_1'!$C$25:$CX$76,'5. Offre de transport_2'!N99,'5. Offre de transport_2'!B99))</f>
        <v/>
      </c>
      <c r="E99" s="110" t="str">
        <f>IF(B99="","",INDEX('4. Offre de transport_1'!$C$25:$CX$76,'5. Offre de transport_2'!O99,'5. Offre de transport_2'!B99))</f>
        <v/>
      </c>
      <c r="F99" s="107"/>
      <c r="G99" s="108"/>
      <c r="H99" s="137"/>
      <c r="I99" s="109"/>
      <c r="J99" s="137"/>
      <c r="K99" s="109"/>
      <c r="M99">
        <f>IF(B99="",0,HLOOKUP(B99,Feuil3!$2:$3,2,0))</f>
        <v>0</v>
      </c>
      <c r="N99">
        <f t="shared" si="6"/>
        <v>0</v>
      </c>
      <c r="O99">
        <f t="shared" si="7"/>
        <v>1</v>
      </c>
    </row>
    <row r="100" spans="2:15" x14ac:dyDescent="0.25">
      <c r="B100" s="104" t="str">
        <f>HLOOKUP(ROW(A100)-ROW(A$15),Feuil3!$5:$6,2,1)</f>
        <v/>
      </c>
      <c r="C100" s="105" t="str">
        <f t="shared" si="5"/>
        <v/>
      </c>
      <c r="D100" s="106" t="str">
        <f>IF(B100="","",INDEX('4. Offre de transport_1'!$C$25:$CX$76,'5. Offre de transport_2'!N100,'5. Offre de transport_2'!B100))</f>
        <v/>
      </c>
      <c r="E100" s="110" t="str">
        <f>IF(B100="","",INDEX('4. Offre de transport_1'!$C$25:$CX$76,'5. Offre de transport_2'!O100,'5. Offre de transport_2'!B100))</f>
        <v/>
      </c>
      <c r="F100" s="107"/>
      <c r="G100" s="108"/>
      <c r="H100" s="137"/>
      <c r="I100" s="109"/>
      <c r="J100" s="137"/>
      <c r="K100" s="109"/>
      <c r="M100">
        <f>IF(B100="",0,HLOOKUP(B100,Feuil3!$2:$3,2,0))</f>
        <v>0</v>
      </c>
      <c r="N100">
        <f t="shared" si="6"/>
        <v>0</v>
      </c>
      <c r="O100">
        <f t="shared" si="7"/>
        <v>1</v>
      </c>
    </row>
    <row r="101" spans="2:15" x14ac:dyDescent="0.25">
      <c r="B101" s="104" t="str">
        <f>HLOOKUP(ROW(A101)-ROW(A$15),Feuil3!$5:$6,2,1)</f>
        <v/>
      </c>
      <c r="C101" s="105" t="str">
        <f t="shared" si="5"/>
        <v/>
      </c>
      <c r="D101" s="106" t="str">
        <f>IF(B101="","",INDEX('4. Offre de transport_1'!$C$25:$CX$76,'5. Offre de transport_2'!N101,'5. Offre de transport_2'!B101))</f>
        <v/>
      </c>
      <c r="E101" s="110" t="str">
        <f>IF(B101="","",INDEX('4. Offre de transport_1'!$C$25:$CX$76,'5. Offre de transport_2'!O101,'5. Offre de transport_2'!B101))</f>
        <v/>
      </c>
      <c r="F101" s="107"/>
      <c r="G101" s="108"/>
      <c r="H101" s="137"/>
      <c r="I101" s="109"/>
      <c r="J101" s="137"/>
      <c r="K101" s="109"/>
      <c r="M101">
        <f>IF(B101="",0,HLOOKUP(B101,Feuil3!$2:$3,2,0))</f>
        <v>0</v>
      </c>
      <c r="N101">
        <f t="shared" si="6"/>
        <v>0</v>
      </c>
      <c r="O101">
        <f t="shared" si="7"/>
        <v>1</v>
      </c>
    </row>
    <row r="102" spans="2:15" x14ac:dyDescent="0.25">
      <c r="B102" s="104" t="str">
        <f>HLOOKUP(ROW(A102)-ROW(A$15),Feuil3!$5:$6,2,1)</f>
        <v/>
      </c>
      <c r="C102" s="105" t="str">
        <f t="shared" si="5"/>
        <v/>
      </c>
      <c r="D102" s="106" t="str">
        <f>IF(B102="","",INDEX('4. Offre de transport_1'!$C$25:$CX$76,'5. Offre de transport_2'!N102,'5. Offre de transport_2'!B102))</f>
        <v/>
      </c>
      <c r="E102" s="110" t="str">
        <f>IF(B102="","",INDEX('4. Offre de transport_1'!$C$25:$CX$76,'5. Offre de transport_2'!O102,'5. Offre de transport_2'!B102))</f>
        <v/>
      </c>
      <c r="F102" s="107"/>
      <c r="G102" s="108"/>
      <c r="H102" s="137"/>
      <c r="I102" s="109"/>
      <c r="J102" s="137"/>
      <c r="K102" s="109"/>
      <c r="M102">
        <f>IF(B102="",0,HLOOKUP(B102,Feuil3!$2:$3,2,0))</f>
        <v>0</v>
      </c>
      <c r="N102">
        <f t="shared" si="6"/>
        <v>0</v>
      </c>
      <c r="O102">
        <f t="shared" si="7"/>
        <v>1</v>
      </c>
    </row>
    <row r="103" spans="2:15" x14ac:dyDescent="0.25">
      <c r="B103" s="104" t="str">
        <f>HLOOKUP(ROW(A103)-ROW(A$15),Feuil3!$5:$6,2,1)</f>
        <v/>
      </c>
      <c r="C103" s="105" t="str">
        <f t="shared" si="5"/>
        <v/>
      </c>
      <c r="D103" s="106" t="str">
        <f>IF(B103="","",INDEX('4. Offre de transport_1'!$C$25:$CX$76,'5. Offre de transport_2'!N103,'5. Offre de transport_2'!B103))</f>
        <v/>
      </c>
      <c r="E103" s="110" t="str">
        <f>IF(B103="","",INDEX('4. Offre de transport_1'!$C$25:$CX$76,'5. Offre de transport_2'!O103,'5. Offre de transport_2'!B103))</f>
        <v/>
      </c>
      <c r="F103" s="107"/>
      <c r="G103" s="108"/>
      <c r="H103" s="137"/>
      <c r="I103" s="109"/>
      <c r="J103" s="137"/>
      <c r="K103" s="109"/>
      <c r="M103">
        <f>IF(B103="",0,HLOOKUP(B103,Feuil3!$2:$3,2,0))</f>
        <v>0</v>
      </c>
      <c r="N103">
        <f t="shared" si="6"/>
        <v>0</v>
      </c>
      <c r="O103">
        <f t="shared" si="7"/>
        <v>1</v>
      </c>
    </row>
    <row r="104" spans="2:15" x14ac:dyDescent="0.25">
      <c r="B104" s="104" t="str">
        <f>HLOOKUP(ROW(A104)-ROW(A$15),Feuil3!$5:$6,2,1)</f>
        <v/>
      </c>
      <c r="C104" s="105" t="str">
        <f t="shared" si="5"/>
        <v/>
      </c>
      <c r="D104" s="106" t="str">
        <f>IF(B104="","",INDEX('4. Offre de transport_1'!$C$25:$CX$76,'5. Offre de transport_2'!N104,'5. Offre de transport_2'!B104))</f>
        <v/>
      </c>
      <c r="E104" s="110" t="str">
        <f>IF(B104="","",INDEX('4. Offre de transport_1'!$C$25:$CX$76,'5. Offre de transport_2'!O104,'5. Offre de transport_2'!B104))</f>
        <v/>
      </c>
      <c r="F104" s="107"/>
      <c r="G104" s="108"/>
      <c r="H104" s="137"/>
      <c r="I104" s="109"/>
      <c r="J104" s="137"/>
      <c r="K104" s="109"/>
      <c r="M104">
        <f>IF(B104="",0,HLOOKUP(B104,Feuil3!$2:$3,2,0))</f>
        <v>0</v>
      </c>
      <c r="N104">
        <f t="shared" si="6"/>
        <v>0</v>
      </c>
      <c r="O104">
        <f t="shared" si="7"/>
        <v>1</v>
      </c>
    </row>
    <row r="105" spans="2:15" x14ac:dyDescent="0.25">
      <c r="B105" s="104" t="str">
        <f>HLOOKUP(ROW(A105)-ROW(A$15),Feuil3!$5:$6,2,1)</f>
        <v/>
      </c>
      <c r="C105" s="105" t="str">
        <f t="shared" si="5"/>
        <v/>
      </c>
      <c r="D105" s="106" t="str">
        <f>IF(B105="","",INDEX('4. Offre de transport_1'!$C$25:$CX$76,'5. Offre de transport_2'!N105,'5. Offre de transport_2'!B105))</f>
        <v/>
      </c>
      <c r="E105" s="110" t="str">
        <f>IF(B105="","",INDEX('4. Offre de transport_1'!$C$25:$CX$76,'5. Offre de transport_2'!O105,'5. Offre de transport_2'!B105))</f>
        <v/>
      </c>
      <c r="F105" s="107"/>
      <c r="G105" s="108"/>
      <c r="H105" s="137"/>
      <c r="I105" s="109"/>
      <c r="J105" s="137"/>
      <c r="K105" s="109"/>
      <c r="M105">
        <f>IF(B105="",0,HLOOKUP(B105,Feuil3!$2:$3,2,0))</f>
        <v>0</v>
      </c>
      <c r="N105">
        <f t="shared" si="6"/>
        <v>0</v>
      </c>
      <c r="O105">
        <f t="shared" si="7"/>
        <v>1</v>
      </c>
    </row>
    <row r="106" spans="2:15" x14ac:dyDescent="0.25">
      <c r="B106" s="104" t="str">
        <f>HLOOKUP(ROW(A106)-ROW(A$15),Feuil3!$5:$6,2,1)</f>
        <v/>
      </c>
      <c r="C106" s="105" t="str">
        <f t="shared" si="5"/>
        <v/>
      </c>
      <c r="D106" s="106" t="str">
        <f>IF(B106="","",INDEX('4. Offre de transport_1'!$C$25:$CX$76,'5. Offre de transport_2'!N106,'5. Offre de transport_2'!B106))</f>
        <v/>
      </c>
      <c r="E106" s="110" t="str">
        <f>IF(B106="","",INDEX('4. Offre de transport_1'!$C$25:$CX$76,'5. Offre de transport_2'!O106,'5. Offre de transport_2'!B106))</f>
        <v/>
      </c>
      <c r="F106" s="107"/>
      <c r="G106" s="108"/>
      <c r="H106" s="137"/>
      <c r="I106" s="109"/>
      <c r="J106" s="137"/>
      <c r="K106" s="109"/>
      <c r="M106">
        <f>IF(B106="",0,HLOOKUP(B106,Feuil3!$2:$3,2,0))</f>
        <v>0</v>
      </c>
      <c r="N106">
        <f t="shared" si="6"/>
        <v>0</v>
      </c>
      <c r="O106">
        <f t="shared" si="7"/>
        <v>1</v>
      </c>
    </row>
    <row r="107" spans="2:15" x14ac:dyDescent="0.25">
      <c r="B107" s="104" t="str">
        <f>HLOOKUP(ROW(A107)-ROW(A$15),Feuil3!$5:$6,2,1)</f>
        <v/>
      </c>
      <c r="C107" s="105" t="str">
        <f t="shared" si="5"/>
        <v/>
      </c>
      <c r="D107" s="106" t="str">
        <f>IF(B107="","",INDEX('4. Offre de transport_1'!$C$25:$CX$76,'5. Offre de transport_2'!N107,'5. Offre de transport_2'!B107))</f>
        <v/>
      </c>
      <c r="E107" s="110" t="str">
        <f>IF(B107="","",INDEX('4. Offre de transport_1'!$C$25:$CX$76,'5. Offre de transport_2'!O107,'5. Offre de transport_2'!B107))</f>
        <v/>
      </c>
      <c r="F107" s="107"/>
      <c r="G107" s="108"/>
      <c r="H107" s="137"/>
      <c r="I107" s="109"/>
      <c r="J107" s="137"/>
      <c r="K107" s="109"/>
      <c r="M107">
        <f>IF(B107="",0,HLOOKUP(B107,Feuil3!$2:$3,2,0))</f>
        <v>0</v>
      </c>
      <c r="N107">
        <f t="shared" si="6"/>
        <v>0</v>
      </c>
      <c r="O107">
        <f t="shared" si="7"/>
        <v>1</v>
      </c>
    </row>
    <row r="108" spans="2:15" x14ac:dyDescent="0.25">
      <c r="B108" s="104" t="str">
        <f>HLOOKUP(ROW(A108)-ROW(A$15),Feuil3!$5:$6,2,1)</f>
        <v/>
      </c>
      <c r="C108" s="105" t="str">
        <f t="shared" si="5"/>
        <v/>
      </c>
      <c r="D108" s="106" t="str">
        <f>IF(B108="","",INDEX('4. Offre de transport_1'!$C$25:$CX$76,'5. Offre de transport_2'!N108,'5. Offre de transport_2'!B108))</f>
        <v/>
      </c>
      <c r="E108" s="110" t="str">
        <f>IF(B108="","",INDEX('4. Offre de transport_1'!$C$25:$CX$76,'5. Offre de transport_2'!O108,'5. Offre de transport_2'!B108))</f>
        <v/>
      </c>
      <c r="F108" s="107"/>
      <c r="G108" s="108"/>
      <c r="H108" s="137"/>
      <c r="I108" s="109"/>
      <c r="J108" s="137"/>
      <c r="K108" s="109"/>
      <c r="M108">
        <f>IF(B108="",0,HLOOKUP(B108,Feuil3!$2:$3,2,0))</f>
        <v>0</v>
      </c>
      <c r="N108">
        <f t="shared" si="6"/>
        <v>0</v>
      </c>
      <c r="O108">
        <f t="shared" si="7"/>
        <v>1</v>
      </c>
    </row>
    <row r="109" spans="2:15" x14ac:dyDescent="0.25">
      <c r="B109" s="104" t="str">
        <f>HLOOKUP(ROW(A109)-ROW(A$15),Feuil3!$5:$6,2,1)</f>
        <v/>
      </c>
      <c r="C109" s="105" t="str">
        <f t="shared" si="5"/>
        <v/>
      </c>
      <c r="D109" s="106" t="str">
        <f>IF(B109="","",INDEX('4. Offre de transport_1'!$C$25:$CX$76,'5. Offre de transport_2'!N109,'5. Offre de transport_2'!B109))</f>
        <v/>
      </c>
      <c r="E109" s="110" t="str">
        <f>IF(B109="","",INDEX('4. Offre de transport_1'!$C$25:$CX$76,'5. Offre de transport_2'!O109,'5. Offre de transport_2'!B109))</f>
        <v/>
      </c>
      <c r="F109" s="107"/>
      <c r="G109" s="108"/>
      <c r="H109" s="137"/>
      <c r="I109" s="109"/>
      <c r="J109" s="137"/>
      <c r="K109" s="109"/>
      <c r="M109">
        <f>IF(B109="",0,HLOOKUP(B109,Feuil3!$2:$3,2,0))</f>
        <v>0</v>
      </c>
      <c r="N109">
        <f t="shared" si="6"/>
        <v>0</v>
      </c>
      <c r="O109">
        <f t="shared" si="7"/>
        <v>1</v>
      </c>
    </row>
    <row r="110" spans="2:15" x14ac:dyDescent="0.25">
      <c r="B110" s="104" t="str">
        <f>HLOOKUP(ROW(A110)-ROW(A$15),Feuil3!$5:$6,2,1)</f>
        <v/>
      </c>
      <c r="C110" s="105" t="str">
        <f t="shared" si="5"/>
        <v/>
      </c>
      <c r="D110" s="106" t="str">
        <f>IF(B110="","",INDEX('4. Offre de transport_1'!$C$25:$CX$76,'5. Offre de transport_2'!N110,'5. Offre de transport_2'!B110))</f>
        <v/>
      </c>
      <c r="E110" s="110" t="str">
        <f>IF(B110="","",INDEX('4. Offre de transport_1'!$C$25:$CX$76,'5. Offre de transport_2'!O110,'5. Offre de transport_2'!B110))</f>
        <v/>
      </c>
      <c r="F110" s="107"/>
      <c r="G110" s="108"/>
      <c r="H110" s="137"/>
      <c r="I110" s="109"/>
      <c r="J110" s="137"/>
      <c r="K110" s="109"/>
      <c r="M110">
        <f>IF(B110="",0,HLOOKUP(B110,Feuil3!$2:$3,2,0))</f>
        <v>0</v>
      </c>
      <c r="N110">
        <f t="shared" si="6"/>
        <v>0</v>
      </c>
      <c r="O110">
        <f t="shared" si="7"/>
        <v>1</v>
      </c>
    </row>
    <row r="111" spans="2:15" x14ac:dyDescent="0.25">
      <c r="B111" s="104" t="str">
        <f>HLOOKUP(ROW(A111)-ROW(A$15),Feuil3!$5:$6,2,1)</f>
        <v/>
      </c>
      <c r="C111" s="105" t="str">
        <f t="shared" si="5"/>
        <v/>
      </c>
      <c r="D111" s="106" t="str">
        <f>IF(B111="","",INDEX('4. Offre de transport_1'!$C$25:$CX$76,'5. Offre de transport_2'!N111,'5. Offre de transport_2'!B111))</f>
        <v/>
      </c>
      <c r="E111" s="110" t="str">
        <f>IF(B111="","",INDEX('4. Offre de transport_1'!$C$25:$CX$76,'5. Offre de transport_2'!O111,'5. Offre de transport_2'!B111))</f>
        <v/>
      </c>
      <c r="F111" s="107"/>
      <c r="G111" s="108"/>
      <c r="H111" s="137"/>
      <c r="I111" s="109"/>
      <c r="J111" s="137"/>
      <c r="K111" s="109"/>
      <c r="M111">
        <f>IF(B111="",0,HLOOKUP(B111,Feuil3!$2:$3,2,0))</f>
        <v>0</v>
      </c>
      <c r="N111">
        <f t="shared" si="6"/>
        <v>0</v>
      </c>
      <c r="O111">
        <f t="shared" si="7"/>
        <v>1</v>
      </c>
    </row>
    <row r="112" spans="2:15" x14ac:dyDescent="0.25">
      <c r="B112" s="104" t="str">
        <f>HLOOKUP(ROW(A112)-ROW(A$15),Feuil3!$5:$6,2,1)</f>
        <v/>
      </c>
      <c r="C112" s="105" t="str">
        <f t="shared" si="5"/>
        <v/>
      </c>
      <c r="D112" s="106" t="str">
        <f>IF(B112="","",INDEX('4. Offre de transport_1'!$C$25:$CX$76,'5. Offre de transport_2'!N112,'5. Offre de transport_2'!B112))</f>
        <v/>
      </c>
      <c r="E112" s="110" t="str">
        <f>IF(B112="","",INDEX('4. Offre de transport_1'!$C$25:$CX$76,'5. Offre de transport_2'!O112,'5. Offre de transport_2'!B112))</f>
        <v/>
      </c>
      <c r="F112" s="107"/>
      <c r="G112" s="108"/>
      <c r="H112" s="137"/>
      <c r="I112" s="109"/>
      <c r="J112" s="137"/>
      <c r="K112" s="109"/>
      <c r="M112">
        <f>IF(B112="",0,HLOOKUP(B112,Feuil3!$2:$3,2,0))</f>
        <v>0</v>
      </c>
      <c r="N112">
        <f t="shared" si="6"/>
        <v>0</v>
      </c>
      <c r="O112">
        <f t="shared" si="7"/>
        <v>1</v>
      </c>
    </row>
    <row r="113" spans="2:15" x14ac:dyDescent="0.25">
      <c r="B113" s="104" t="str">
        <f>HLOOKUP(ROW(A113)-ROW(A$15),Feuil3!$5:$6,2,1)</f>
        <v/>
      </c>
      <c r="C113" s="105" t="str">
        <f t="shared" si="5"/>
        <v/>
      </c>
      <c r="D113" s="106" t="str">
        <f>IF(B113="","",INDEX('4. Offre de transport_1'!$C$25:$CX$76,'5. Offre de transport_2'!N113,'5. Offre de transport_2'!B113))</f>
        <v/>
      </c>
      <c r="E113" s="110" t="str">
        <f>IF(B113="","",INDEX('4. Offre de transport_1'!$C$25:$CX$76,'5. Offre de transport_2'!O113,'5. Offre de transport_2'!B113))</f>
        <v/>
      </c>
      <c r="F113" s="107"/>
      <c r="G113" s="108"/>
      <c r="H113" s="137"/>
      <c r="I113" s="109"/>
      <c r="J113" s="137"/>
      <c r="K113" s="109"/>
      <c r="M113">
        <f>IF(B113="",0,HLOOKUP(B113,Feuil3!$2:$3,2,0))</f>
        <v>0</v>
      </c>
      <c r="N113">
        <f t="shared" si="6"/>
        <v>0</v>
      </c>
      <c r="O113">
        <f t="shared" si="7"/>
        <v>1</v>
      </c>
    </row>
    <row r="114" spans="2:15" x14ac:dyDescent="0.25">
      <c r="B114" s="104" t="str">
        <f>HLOOKUP(ROW(A114)-ROW(A$15),Feuil3!$5:$6,2,1)</f>
        <v/>
      </c>
      <c r="C114" s="105" t="str">
        <f t="shared" si="5"/>
        <v/>
      </c>
      <c r="D114" s="106" t="str">
        <f>IF(B114="","",INDEX('4. Offre de transport_1'!$C$25:$CX$76,'5. Offre de transport_2'!N114,'5. Offre de transport_2'!B114))</f>
        <v/>
      </c>
      <c r="E114" s="110" t="str">
        <f>IF(B114="","",INDEX('4. Offre de transport_1'!$C$25:$CX$76,'5. Offre de transport_2'!O114,'5. Offre de transport_2'!B114))</f>
        <v/>
      </c>
      <c r="F114" s="107"/>
      <c r="G114" s="108"/>
      <c r="H114" s="137"/>
      <c r="I114" s="109"/>
      <c r="J114" s="137"/>
      <c r="K114" s="109"/>
      <c r="M114">
        <f>IF(B114="",0,HLOOKUP(B114,Feuil3!$2:$3,2,0))</f>
        <v>0</v>
      </c>
      <c r="N114">
        <f t="shared" si="6"/>
        <v>0</v>
      </c>
      <c r="O114">
        <f t="shared" si="7"/>
        <v>1</v>
      </c>
    </row>
    <row r="115" spans="2:15" x14ac:dyDescent="0.25">
      <c r="B115" s="104" t="str">
        <f>HLOOKUP(ROW(A115)-ROW(A$15),Feuil3!$5:$6,2,1)</f>
        <v/>
      </c>
      <c r="C115" s="105" t="str">
        <f t="shared" si="5"/>
        <v/>
      </c>
      <c r="D115" s="106" t="str">
        <f>IF(B115="","",INDEX('4. Offre de transport_1'!$C$25:$CX$76,'5. Offre de transport_2'!N115,'5. Offre de transport_2'!B115))</f>
        <v/>
      </c>
      <c r="E115" s="110" t="str">
        <f>IF(B115="","",INDEX('4. Offre de transport_1'!$C$25:$CX$76,'5. Offre de transport_2'!O115,'5. Offre de transport_2'!B115))</f>
        <v/>
      </c>
      <c r="F115" s="107"/>
      <c r="G115" s="108"/>
      <c r="H115" s="137"/>
      <c r="I115" s="109"/>
      <c r="J115" s="137"/>
      <c r="K115" s="109"/>
      <c r="M115">
        <f>IF(B115="",0,HLOOKUP(B115,Feuil3!$2:$3,2,0))</f>
        <v>0</v>
      </c>
      <c r="N115">
        <f t="shared" si="6"/>
        <v>0</v>
      </c>
      <c r="O115">
        <f t="shared" si="7"/>
        <v>1</v>
      </c>
    </row>
    <row r="116" spans="2:15" x14ac:dyDescent="0.25">
      <c r="B116" s="104" t="str">
        <f>HLOOKUP(ROW(A116)-ROW(A$15),Feuil3!$5:$6,2,1)</f>
        <v/>
      </c>
      <c r="C116" s="105" t="str">
        <f t="shared" si="5"/>
        <v/>
      </c>
      <c r="D116" s="106" t="str">
        <f>IF(B116="","",INDEX('4. Offre de transport_1'!$C$25:$CX$76,'5. Offre de transport_2'!N116,'5. Offre de transport_2'!B116))</f>
        <v/>
      </c>
      <c r="E116" s="110" t="str">
        <f>IF(B116="","",INDEX('4. Offre de transport_1'!$C$25:$CX$76,'5. Offre de transport_2'!O116,'5. Offre de transport_2'!B116))</f>
        <v/>
      </c>
      <c r="F116" s="107"/>
      <c r="G116" s="108"/>
      <c r="H116" s="137"/>
      <c r="I116" s="109"/>
      <c r="J116" s="137"/>
      <c r="K116" s="109"/>
      <c r="M116">
        <f>IF(B116="",0,HLOOKUP(B116,Feuil3!$2:$3,2,0))</f>
        <v>0</v>
      </c>
      <c r="N116">
        <f t="shared" si="6"/>
        <v>0</v>
      </c>
      <c r="O116">
        <f t="shared" si="7"/>
        <v>1</v>
      </c>
    </row>
    <row r="117" spans="2:15" x14ac:dyDescent="0.25">
      <c r="B117" s="104" t="str">
        <f>HLOOKUP(ROW(A117)-ROW(A$15),Feuil3!$5:$6,2,1)</f>
        <v/>
      </c>
      <c r="C117" s="105" t="str">
        <f t="shared" si="5"/>
        <v/>
      </c>
      <c r="D117" s="106" t="str">
        <f>IF(B117="","",INDEX('4. Offre de transport_1'!$C$25:$CX$76,'5. Offre de transport_2'!N117,'5. Offre de transport_2'!B117))</f>
        <v/>
      </c>
      <c r="E117" s="110" t="str">
        <f>IF(B117="","",INDEX('4. Offre de transport_1'!$C$25:$CX$76,'5. Offre de transport_2'!O117,'5. Offre de transport_2'!B117))</f>
        <v/>
      </c>
      <c r="F117" s="107"/>
      <c r="G117" s="108"/>
      <c r="H117" s="137"/>
      <c r="I117" s="109"/>
      <c r="J117" s="137"/>
      <c r="K117" s="109"/>
      <c r="M117">
        <f>IF(B117="",0,HLOOKUP(B117,Feuil3!$2:$3,2,0))</f>
        <v>0</v>
      </c>
      <c r="N117">
        <f t="shared" si="6"/>
        <v>0</v>
      </c>
      <c r="O117">
        <f t="shared" si="7"/>
        <v>1</v>
      </c>
    </row>
    <row r="118" spans="2:15" x14ac:dyDescent="0.25">
      <c r="B118" s="104" t="str">
        <f>HLOOKUP(ROW(A118)-ROW(A$15),Feuil3!$5:$6,2,1)</f>
        <v/>
      </c>
      <c r="C118" s="105" t="str">
        <f t="shared" si="5"/>
        <v/>
      </c>
      <c r="D118" s="106" t="str">
        <f>IF(B118="","",INDEX('4. Offre de transport_1'!$C$25:$CX$76,'5. Offre de transport_2'!N118,'5. Offre de transport_2'!B118))</f>
        <v/>
      </c>
      <c r="E118" s="110" t="str">
        <f>IF(B118="","",INDEX('4. Offre de transport_1'!$C$25:$CX$76,'5. Offre de transport_2'!O118,'5. Offre de transport_2'!B118))</f>
        <v/>
      </c>
      <c r="F118" s="107"/>
      <c r="G118" s="108"/>
      <c r="H118" s="137"/>
      <c r="I118" s="109"/>
      <c r="J118" s="137"/>
      <c r="K118" s="109"/>
      <c r="M118">
        <f>IF(B118="",0,HLOOKUP(B118,Feuil3!$2:$3,2,0))</f>
        <v>0</v>
      </c>
      <c r="N118">
        <f t="shared" si="6"/>
        <v>0</v>
      </c>
      <c r="O118">
        <f t="shared" si="7"/>
        <v>1</v>
      </c>
    </row>
    <row r="119" spans="2:15" x14ac:dyDescent="0.25">
      <c r="B119" s="104" t="str">
        <f>HLOOKUP(ROW(A119)-ROW(A$15),Feuil3!$5:$6,2,1)</f>
        <v/>
      </c>
      <c r="C119" s="105" t="str">
        <f t="shared" si="5"/>
        <v/>
      </c>
      <c r="D119" s="106" t="str">
        <f>IF(B119="","",INDEX('4. Offre de transport_1'!$C$25:$CX$76,'5. Offre de transport_2'!N119,'5. Offre de transport_2'!B119))</f>
        <v/>
      </c>
      <c r="E119" s="110" t="str">
        <f>IF(B119="","",INDEX('4. Offre de transport_1'!$C$25:$CX$76,'5. Offre de transport_2'!O119,'5. Offre de transport_2'!B119))</f>
        <v/>
      </c>
      <c r="F119" s="107"/>
      <c r="G119" s="108"/>
      <c r="H119" s="137"/>
      <c r="I119" s="109"/>
      <c r="J119" s="137"/>
      <c r="K119" s="109"/>
      <c r="M119">
        <f>IF(B119="",0,HLOOKUP(B119,Feuil3!$2:$3,2,0))</f>
        <v>0</v>
      </c>
      <c r="N119">
        <f t="shared" si="6"/>
        <v>0</v>
      </c>
      <c r="O119">
        <f t="shared" si="7"/>
        <v>1</v>
      </c>
    </row>
    <row r="120" spans="2:15" x14ac:dyDescent="0.25">
      <c r="B120" s="104" t="str">
        <f>HLOOKUP(ROW(A120)-ROW(A$15),Feuil3!$5:$6,2,1)</f>
        <v/>
      </c>
      <c r="C120" s="105" t="str">
        <f t="shared" si="5"/>
        <v/>
      </c>
      <c r="D120" s="106" t="str">
        <f>IF(B120="","",INDEX('4. Offre de transport_1'!$C$25:$CX$76,'5. Offre de transport_2'!N120,'5. Offre de transport_2'!B120))</f>
        <v/>
      </c>
      <c r="E120" s="110" t="str">
        <f>IF(B120="","",INDEX('4. Offre de transport_1'!$C$25:$CX$76,'5. Offre de transport_2'!O120,'5. Offre de transport_2'!B120))</f>
        <v/>
      </c>
      <c r="F120" s="107"/>
      <c r="G120" s="108"/>
      <c r="H120" s="137"/>
      <c r="I120" s="109"/>
      <c r="J120" s="137"/>
      <c r="K120" s="109"/>
      <c r="M120">
        <f>IF(B120="",0,HLOOKUP(B120,Feuil3!$2:$3,2,0))</f>
        <v>0</v>
      </c>
      <c r="N120">
        <f t="shared" si="6"/>
        <v>0</v>
      </c>
      <c r="O120">
        <f t="shared" si="7"/>
        <v>1</v>
      </c>
    </row>
    <row r="121" spans="2:15" x14ac:dyDescent="0.25">
      <c r="B121" s="104" t="str">
        <f>HLOOKUP(ROW(A121)-ROW(A$15),Feuil3!$5:$6,2,1)</f>
        <v/>
      </c>
      <c r="C121" s="105" t="str">
        <f t="shared" si="5"/>
        <v/>
      </c>
      <c r="D121" s="106" t="str">
        <f>IF(B121="","",INDEX('4. Offre de transport_1'!$C$25:$CX$76,'5. Offre de transport_2'!N121,'5. Offre de transport_2'!B121))</f>
        <v/>
      </c>
      <c r="E121" s="110" t="str">
        <f>IF(B121="","",INDEX('4. Offre de transport_1'!$C$25:$CX$76,'5. Offre de transport_2'!O121,'5. Offre de transport_2'!B121))</f>
        <v/>
      </c>
      <c r="F121" s="107"/>
      <c r="G121" s="108"/>
      <c r="H121" s="137"/>
      <c r="I121" s="109"/>
      <c r="J121" s="137"/>
      <c r="K121" s="109"/>
      <c r="M121">
        <f>IF(B121="",0,HLOOKUP(B121,Feuil3!$2:$3,2,0))</f>
        <v>0</v>
      </c>
      <c r="N121">
        <f t="shared" si="6"/>
        <v>0</v>
      </c>
      <c r="O121">
        <f t="shared" si="7"/>
        <v>1</v>
      </c>
    </row>
    <row r="122" spans="2:15" x14ac:dyDescent="0.25">
      <c r="B122" s="104" t="str">
        <f>HLOOKUP(ROW(A122)-ROW(A$15),Feuil3!$5:$6,2,1)</f>
        <v/>
      </c>
      <c r="C122" s="105" t="str">
        <f t="shared" si="5"/>
        <v/>
      </c>
      <c r="D122" s="106" t="str">
        <f>IF(B122="","",INDEX('4. Offre de transport_1'!$C$25:$CX$76,'5. Offre de transport_2'!N122,'5. Offre de transport_2'!B122))</f>
        <v/>
      </c>
      <c r="E122" s="110" t="str">
        <f>IF(B122="","",INDEX('4. Offre de transport_1'!$C$25:$CX$76,'5. Offre de transport_2'!O122,'5. Offre de transport_2'!B122))</f>
        <v/>
      </c>
      <c r="F122" s="107"/>
      <c r="G122" s="108"/>
      <c r="H122" s="137"/>
      <c r="I122" s="109"/>
      <c r="J122" s="137"/>
      <c r="K122" s="109"/>
      <c r="M122">
        <f>IF(B122="",0,HLOOKUP(B122,Feuil3!$2:$3,2,0))</f>
        <v>0</v>
      </c>
      <c r="N122">
        <f t="shared" si="6"/>
        <v>0</v>
      </c>
      <c r="O122">
        <f t="shared" si="7"/>
        <v>1</v>
      </c>
    </row>
    <row r="123" spans="2:15" x14ac:dyDescent="0.25">
      <c r="B123" s="104" t="str">
        <f>HLOOKUP(ROW(A123)-ROW(A$15),Feuil3!$5:$6,2,1)</f>
        <v/>
      </c>
      <c r="C123" s="105" t="str">
        <f t="shared" si="5"/>
        <v/>
      </c>
      <c r="D123" s="106" t="str">
        <f>IF(B123="","",INDEX('4. Offre de transport_1'!$C$25:$CX$76,'5. Offre de transport_2'!N123,'5. Offre de transport_2'!B123))</f>
        <v/>
      </c>
      <c r="E123" s="110" t="str">
        <f>IF(B123="","",INDEX('4. Offre de transport_1'!$C$25:$CX$76,'5. Offre de transport_2'!O123,'5. Offre de transport_2'!B123))</f>
        <v/>
      </c>
      <c r="F123" s="107"/>
      <c r="G123" s="108"/>
      <c r="H123" s="137"/>
      <c r="I123" s="109"/>
      <c r="J123" s="137"/>
      <c r="K123" s="109"/>
      <c r="M123">
        <f>IF(B123="",0,HLOOKUP(B123,Feuil3!$2:$3,2,0))</f>
        <v>0</v>
      </c>
      <c r="N123">
        <f t="shared" si="6"/>
        <v>0</v>
      </c>
      <c r="O123">
        <f t="shared" si="7"/>
        <v>1</v>
      </c>
    </row>
    <row r="124" spans="2:15" x14ac:dyDescent="0.25">
      <c r="B124" s="104" t="str">
        <f>HLOOKUP(ROW(A124)-ROW(A$15),Feuil3!$5:$6,2,1)</f>
        <v/>
      </c>
      <c r="C124" s="105" t="str">
        <f t="shared" si="5"/>
        <v/>
      </c>
      <c r="D124" s="106" t="str">
        <f>IF(B124="","",INDEX('4. Offre de transport_1'!$C$25:$CX$76,'5. Offre de transport_2'!N124,'5. Offre de transport_2'!B124))</f>
        <v/>
      </c>
      <c r="E124" s="110" t="str">
        <f>IF(B124="","",INDEX('4. Offre de transport_1'!$C$25:$CX$76,'5. Offre de transport_2'!O124,'5. Offre de transport_2'!B124))</f>
        <v/>
      </c>
      <c r="F124" s="107"/>
      <c r="G124" s="108"/>
      <c r="H124" s="137"/>
      <c r="I124" s="109"/>
      <c r="J124" s="137"/>
      <c r="K124" s="109"/>
      <c r="M124">
        <f>IF(B124="",0,HLOOKUP(B124,Feuil3!$2:$3,2,0))</f>
        <v>0</v>
      </c>
      <c r="N124">
        <f t="shared" si="6"/>
        <v>0</v>
      </c>
      <c r="O124">
        <f t="shared" si="7"/>
        <v>1</v>
      </c>
    </row>
    <row r="125" spans="2:15" x14ac:dyDescent="0.25">
      <c r="B125" s="104" t="str">
        <f>HLOOKUP(ROW(A125)-ROW(A$15),Feuil3!$5:$6,2,1)</f>
        <v/>
      </c>
      <c r="C125" s="105" t="str">
        <f t="shared" si="5"/>
        <v/>
      </c>
      <c r="D125" s="106" t="str">
        <f>IF(B125="","",INDEX('4. Offre de transport_1'!$C$25:$CX$76,'5. Offre de transport_2'!N125,'5. Offre de transport_2'!B125))</f>
        <v/>
      </c>
      <c r="E125" s="110" t="str">
        <f>IF(B125="","",INDEX('4. Offre de transport_1'!$C$25:$CX$76,'5. Offre de transport_2'!O125,'5. Offre de transport_2'!B125))</f>
        <v/>
      </c>
      <c r="F125" s="107"/>
      <c r="G125" s="108"/>
      <c r="H125" s="137"/>
      <c r="I125" s="109"/>
      <c r="J125" s="137"/>
      <c r="K125" s="109"/>
      <c r="M125">
        <f>IF(B125="",0,HLOOKUP(B125,Feuil3!$2:$3,2,0))</f>
        <v>0</v>
      </c>
      <c r="N125">
        <f t="shared" si="6"/>
        <v>0</v>
      </c>
      <c r="O125">
        <f t="shared" si="7"/>
        <v>1</v>
      </c>
    </row>
    <row r="126" spans="2:15" x14ac:dyDescent="0.25">
      <c r="B126" s="104" t="str">
        <f>HLOOKUP(ROW(A126)-ROW(A$15),Feuil3!$5:$6,2,1)</f>
        <v/>
      </c>
      <c r="C126" s="105" t="str">
        <f t="shared" si="5"/>
        <v/>
      </c>
      <c r="D126" s="106" t="str">
        <f>IF(B126="","",INDEX('4. Offre de transport_1'!$C$25:$CX$76,'5. Offre de transport_2'!N126,'5. Offre de transport_2'!B126))</f>
        <v/>
      </c>
      <c r="E126" s="110" t="str">
        <f>IF(B126="","",INDEX('4. Offre de transport_1'!$C$25:$CX$76,'5. Offre de transport_2'!O126,'5. Offre de transport_2'!B126))</f>
        <v/>
      </c>
      <c r="F126" s="107"/>
      <c r="G126" s="108"/>
      <c r="H126" s="137"/>
      <c r="I126" s="109"/>
      <c r="J126" s="137"/>
      <c r="K126" s="109"/>
      <c r="M126">
        <f>IF(B126="",0,HLOOKUP(B126,Feuil3!$2:$3,2,0))</f>
        <v>0</v>
      </c>
      <c r="N126">
        <f t="shared" si="6"/>
        <v>0</v>
      </c>
      <c r="O126">
        <f t="shared" si="7"/>
        <v>1</v>
      </c>
    </row>
    <row r="127" spans="2:15" x14ac:dyDescent="0.25">
      <c r="B127" s="104" t="str">
        <f>HLOOKUP(ROW(A127)-ROW(A$15),Feuil3!$5:$6,2,1)</f>
        <v/>
      </c>
      <c r="C127" s="105" t="str">
        <f t="shared" si="5"/>
        <v/>
      </c>
      <c r="D127" s="106" t="str">
        <f>IF(B127="","",INDEX('4. Offre de transport_1'!$C$25:$CX$76,'5. Offre de transport_2'!N127,'5. Offre de transport_2'!B127))</f>
        <v/>
      </c>
      <c r="E127" s="110" t="str">
        <f>IF(B127="","",INDEX('4. Offre de transport_1'!$C$25:$CX$76,'5. Offre de transport_2'!O127,'5. Offre de transport_2'!B127))</f>
        <v/>
      </c>
      <c r="F127" s="107"/>
      <c r="G127" s="108"/>
      <c r="H127" s="137"/>
      <c r="I127" s="109"/>
      <c r="J127" s="137"/>
      <c r="K127" s="109"/>
      <c r="M127">
        <f>IF(B127="",0,HLOOKUP(B127,Feuil3!$2:$3,2,0))</f>
        <v>0</v>
      </c>
      <c r="N127">
        <f t="shared" si="6"/>
        <v>0</v>
      </c>
      <c r="O127">
        <f t="shared" si="7"/>
        <v>1</v>
      </c>
    </row>
    <row r="128" spans="2:15" x14ac:dyDescent="0.25">
      <c r="B128" s="104" t="str">
        <f>HLOOKUP(ROW(A128)-ROW(A$15),Feuil3!$5:$6,2,1)</f>
        <v/>
      </c>
      <c r="C128" s="105" t="str">
        <f t="shared" si="5"/>
        <v/>
      </c>
      <c r="D128" s="106" t="str">
        <f>IF(B128="","",INDEX('4. Offre de transport_1'!$C$25:$CX$76,'5. Offre de transport_2'!N128,'5. Offre de transport_2'!B128))</f>
        <v/>
      </c>
      <c r="E128" s="110" t="str">
        <f>IF(B128="","",INDEX('4. Offre de transport_1'!$C$25:$CX$76,'5. Offre de transport_2'!O128,'5. Offre de transport_2'!B128))</f>
        <v/>
      </c>
      <c r="F128" s="107"/>
      <c r="G128" s="108"/>
      <c r="H128" s="137"/>
      <c r="I128" s="109"/>
      <c r="J128" s="137"/>
      <c r="K128" s="109"/>
      <c r="M128">
        <f>IF(B128="",0,HLOOKUP(B128,Feuil3!$2:$3,2,0))</f>
        <v>0</v>
      </c>
      <c r="N128">
        <f t="shared" si="6"/>
        <v>0</v>
      </c>
      <c r="O128">
        <f t="shared" si="7"/>
        <v>1</v>
      </c>
    </row>
    <row r="129" spans="2:15" x14ac:dyDescent="0.25">
      <c r="B129" s="104" t="str">
        <f>HLOOKUP(ROW(A129)-ROW(A$15),Feuil3!$5:$6,2,1)</f>
        <v/>
      </c>
      <c r="C129" s="105" t="str">
        <f t="shared" si="5"/>
        <v/>
      </c>
      <c r="D129" s="106" t="str">
        <f>IF(B129="","",INDEX('4. Offre de transport_1'!$C$25:$CX$76,'5. Offre de transport_2'!N129,'5. Offre de transport_2'!B129))</f>
        <v/>
      </c>
      <c r="E129" s="110" t="str">
        <f>IF(B129="","",INDEX('4. Offre de transport_1'!$C$25:$CX$76,'5. Offre de transport_2'!O129,'5. Offre de transport_2'!B129))</f>
        <v/>
      </c>
      <c r="F129" s="107"/>
      <c r="G129" s="108"/>
      <c r="H129" s="137"/>
      <c r="I129" s="109"/>
      <c r="J129" s="137"/>
      <c r="K129" s="109"/>
      <c r="M129">
        <f>IF(B129="",0,HLOOKUP(B129,Feuil3!$2:$3,2,0))</f>
        <v>0</v>
      </c>
      <c r="N129">
        <f t="shared" si="6"/>
        <v>0</v>
      </c>
      <c r="O129">
        <f t="shared" si="7"/>
        <v>1</v>
      </c>
    </row>
    <row r="130" spans="2:15" x14ac:dyDescent="0.25">
      <c r="B130" s="104" t="str">
        <f>HLOOKUP(ROW(A130)-ROW(A$15),Feuil3!$5:$6,2,1)</f>
        <v/>
      </c>
      <c r="C130" s="105" t="str">
        <f t="shared" si="5"/>
        <v/>
      </c>
      <c r="D130" s="106" t="str">
        <f>IF(B130="","",INDEX('4. Offre de transport_1'!$C$25:$CX$76,'5. Offre de transport_2'!N130,'5. Offre de transport_2'!B130))</f>
        <v/>
      </c>
      <c r="E130" s="110" t="str">
        <f>IF(B130="","",INDEX('4. Offre de transport_1'!$C$25:$CX$76,'5. Offre de transport_2'!O130,'5. Offre de transport_2'!B130))</f>
        <v/>
      </c>
      <c r="F130" s="107"/>
      <c r="G130" s="108"/>
      <c r="H130" s="137"/>
      <c r="I130" s="109"/>
      <c r="J130" s="137"/>
      <c r="K130" s="109"/>
      <c r="M130">
        <f>IF(B130="",0,HLOOKUP(B130,Feuil3!$2:$3,2,0))</f>
        <v>0</v>
      </c>
      <c r="N130">
        <f t="shared" si="6"/>
        <v>0</v>
      </c>
      <c r="O130">
        <f t="shared" si="7"/>
        <v>1</v>
      </c>
    </row>
    <row r="131" spans="2:15" x14ac:dyDescent="0.25">
      <c r="B131" s="104" t="str">
        <f>HLOOKUP(ROW(A131)-ROW(A$15),Feuil3!$5:$6,2,1)</f>
        <v/>
      </c>
      <c r="C131" s="105" t="str">
        <f t="shared" si="5"/>
        <v/>
      </c>
      <c r="D131" s="106" t="str">
        <f>IF(B131="","",INDEX('4. Offre de transport_1'!$C$25:$CX$76,'5. Offre de transport_2'!N131,'5. Offre de transport_2'!B131))</f>
        <v/>
      </c>
      <c r="E131" s="110" t="str">
        <f>IF(B131="","",INDEX('4. Offre de transport_1'!$C$25:$CX$76,'5. Offre de transport_2'!O131,'5. Offre de transport_2'!B131))</f>
        <v/>
      </c>
      <c r="F131" s="107"/>
      <c r="G131" s="108"/>
      <c r="H131" s="137"/>
      <c r="I131" s="109"/>
      <c r="J131" s="137"/>
      <c r="K131" s="109"/>
      <c r="M131">
        <f>IF(B131="",0,HLOOKUP(B131,Feuil3!$2:$3,2,0))</f>
        <v>0</v>
      </c>
      <c r="N131">
        <f t="shared" si="6"/>
        <v>0</v>
      </c>
      <c r="O131">
        <f t="shared" si="7"/>
        <v>1</v>
      </c>
    </row>
    <row r="132" spans="2:15" x14ac:dyDescent="0.25">
      <c r="B132" s="104" t="str">
        <f>HLOOKUP(ROW(A132)-ROW(A$15),Feuil3!$5:$6,2,1)</f>
        <v/>
      </c>
      <c r="C132" s="105" t="str">
        <f t="shared" si="5"/>
        <v/>
      </c>
      <c r="D132" s="106" t="str">
        <f>IF(B132="","",INDEX('4. Offre de transport_1'!$C$25:$CX$76,'5. Offre de transport_2'!N132,'5. Offre de transport_2'!B132))</f>
        <v/>
      </c>
      <c r="E132" s="110" t="str">
        <f>IF(B132="","",INDEX('4. Offre de transport_1'!$C$25:$CX$76,'5. Offre de transport_2'!O132,'5. Offre de transport_2'!B132))</f>
        <v/>
      </c>
      <c r="F132" s="107"/>
      <c r="G132" s="108"/>
      <c r="H132" s="137"/>
      <c r="I132" s="109"/>
      <c r="J132" s="137"/>
      <c r="K132" s="109"/>
      <c r="M132">
        <f>IF(B132="",0,HLOOKUP(B132,Feuil3!$2:$3,2,0))</f>
        <v>0</v>
      </c>
      <c r="N132">
        <f t="shared" si="6"/>
        <v>0</v>
      </c>
      <c r="O132">
        <f t="shared" si="7"/>
        <v>1</v>
      </c>
    </row>
    <row r="133" spans="2:15" x14ac:dyDescent="0.25">
      <c r="B133" s="104" t="str">
        <f>HLOOKUP(ROW(A133)-ROW(A$15),Feuil3!$5:$6,2,1)</f>
        <v/>
      </c>
      <c r="C133" s="105" t="str">
        <f t="shared" si="5"/>
        <v/>
      </c>
      <c r="D133" s="106" t="str">
        <f>IF(B133="","",INDEX('4. Offre de transport_1'!$C$25:$CX$76,'5. Offre de transport_2'!N133,'5. Offre de transport_2'!B133))</f>
        <v/>
      </c>
      <c r="E133" s="110" t="str">
        <f>IF(B133="","",INDEX('4. Offre de transport_1'!$C$25:$CX$76,'5. Offre de transport_2'!O133,'5. Offre de transport_2'!B133))</f>
        <v/>
      </c>
      <c r="F133" s="107"/>
      <c r="G133" s="108"/>
      <c r="H133" s="137"/>
      <c r="I133" s="109"/>
      <c r="J133" s="137"/>
      <c r="K133" s="109"/>
      <c r="M133">
        <f>IF(B133="",0,HLOOKUP(B133,Feuil3!$2:$3,2,0))</f>
        <v>0</v>
      </c>
      <c r="N133">
        <f t="shared" si="6"/>
        <v>0</v>
      </c>
      <c r="O133">
        <f t="shared" si="7"/>
        <v>1</v>
      </c>
    </row>
    <row r="134" spans="2:15" x14ac:dyDescent="0.25">
      <c r="B134" s="104" t="str">
        <f>HLOOKUP(ROW(A134)-ROW(A$15),Feuil3!$5:$6,2,1)</f>
        <v/>
      </c>
      <c r="C134" s="105" t="str">
        <f t="shared" si="5"/>
        <v/>
      </c>
      <c r="D134" s="106" t="str">
        <f>IF(B134="","",INDEX('4. Offre de transport_1'!$C$25:$CX$76,'5. Offre de transport_2'!N134,'5. Offre de transport_2'!B134))</f>
        <v/>
      </c>
      <c r="E134" s="110" t="str">
        <f>IF(B134="","",INDEX('4. Offre de transport_1'!$C$25:$CX$76,'5. Offre de transport_2'!O134,'5. Offre de transport_2'!B134))</f>
        <v/>
      </c>
      <c r="F134" s="107"/>
      <c r="G134" s="108"/>
      <c r="H134" s="137"/>
      <c r="I134" s="109"/>
      <c r="J134" s="137"/>
      <c r="K134" s="109"/>
      <c r="M134">
        <f>IF(B134="",0,HLOOKUP(B134,Feuil3!$2:$3,2,0))</f>
        <v>0</v>
      </c>
      <c r="N134">
        <f t="shared" si="6"/>
        <v>0</v>
      </c>
      <c r="O134">
        <f t="shared" si="7"/>
        <v>1</v>
      </c>
    </row>
    <row r="135" spans="2:15" x14ac:dyDescent="0.25">
      <c r="B135" s="104" t="str">
        <f>HLOOKUP(ROW(A135)-ROW(A$15),Feuil3!$5:$6,2,1)</f>
        <v/>
      </c>
      <c r="C135" s="105" t="str">
        <f t="shared" si="5"/>
        <v/>
      </c>
      <c r="D135" s="106" t="str">
        <f>IF(B135="","",INDEX('4. Offre de transport_1'!$C$25:$CX$76,'5. Offre de transport_2'!N135,'5. Offre de transport_2'!B135))</f>
        <v/>
      </c>
      <c r="E135" s="110" t="str">
        <f>IF(B135="","",INDEX('4. Offre de transport_1'!$C$25:$CX$76,'5. Offre de transport_2'!O135,'5. Offre de transport_2'!B135))</f>
        <v/>
      </c>
      <c r="F135" s="107"/>
      <c r="G135" s="108"/>
      <c r="H135" s="137"/>
      <c r="I135" s="109"/>
      <c r="J135" s="137"/>
      <c r="K135" s="109"/>
      <c r="M135">
        <f>IF(B135="",0,HLOOKUP(B135,Feuil3!$2:$3,2,0))</f>
        <v>0</v>
      </c>
      <c r="N135">
        <f t="shared" si="6"/>
        <v>0</v>
      </c>
      <c r="O135">
        <f t="shared" si="7"/>
        <v>1</v>
      </c>
    </row>
    <row r="136" spans="2:15" x14ac:dyDescent="0.25">
      <c r="B136" s="104" t="str">
        <f>HLOOKUP(ROW(A136)-ROW(A$15),Feuil3!$5:$6,2,1)</f>
        <v/>
      </c>
      <c r="C136" s="105" t="str">
        <f t="shared" si="5"/>
        <v/>
      </c>
      <c r="D136" s="106" t="str">
        <f>IF(B136="","",INDEX('4. Offre de transport_1'!$C$25:$CX$76,'5. Offre de transport_2'!N136,'5. Offre de transport_2'!B136))</f>
        <v/>
      </c>
      <c r="E136" s="110" t="str">
        <f>IF(B136="","",INDEX('4. Offre de transport_1'!$C$25:$CX$76,'5. Offre de transport_2'!O136,'5. Offre de transport_2'!B136))</f>
        <v/>
      </c>
      <c r="F136" s="107"/>
      <c r="G136" s="108"/>
      <c r="H136" s="137"/>
      <c r="I136" s="109"/>
      <c r="J136" s="137"/>
      <c r="K136" s="109"/>
      <c r="M136">
        <f>IF(B136="",0,HLOOKUP(B136,Feuil3!$2:$3,2,0))</f>
        <v>0</v>
      </c>
      <c r="N136">
        <f t="shared" si="6"/>
        <v>0</v>
      </c>
      <c r="O136">
        <f t="shared" si="7"/>
        <v>1</v>
      </c>
    </row>
    <row r="137" spans="2:15" x14ac:dyDescent="0.25">
      <c r="B137" s="104" t="str">
        <f>HLOOKUP(ROW(A137)-ROW(A$15),Feuil3!$5:$6,2,1)</f>
        <v/>
      </c>
      <c r="C137" s="105" t="str">
        <f t="shared" si="5"/>
        <v/>
      </c>
      <c r="D137" s="106" t="str">
        <f>IF(B137="","",INDEX('4. Offre de transport_1'!$C$25:$CX$76,'5. Offre de transport_2'!N137,'5. Offre de transport_2'!B137))</f>
        <v/>
      </c>
      <c r="E137" s="110" t="str">
        <f>IF(B137="","",INDEX('4. Offre de transport_1'!$C$25:$CX$76,'5. Offre de transport_2'!O137,'5. Offre de transport_2'!B137))</f>
        <v/>
      </c>
      <c r="F137" s="107"/>
      <c r="G137" s="108"/>
      <c r="H137" s="137"/>
      <c r="I137" s="109"/>
      <c r="J137" s="137"/>
      <c r="K137" s="109"/>
      <c r="M137">
        <f>IF(B137="",0,HLOOKUP(B137,Feuil3!$2:$3,2,0))</f>
        <v>0</v>
      </c>
      <c r="N137">
        <f t="shared" si="6"/>
        <v>0</v>
      </c>
      <c r="O137">
        <f t="shared" si="7"/>
        <v>1</v>
      </c>
    </row>
    <row r="138" spans="2:15" x14ac:dyDescent="0.25">
      <c r="B138" s="104" t="str">
        <f>HLOOKUP(ROW(A138)-ROW(A$15),Feuil3!$5:$6,2,1)</f>
        <v/>
      </c>
      <c r="C138" s="105" t="str">
        <f t="shared" si="5"/>
        <v/>
      </c>
      <c r="D138" s="106" t="str">
        <f>IF(B138="","",INDEX('4. Offre de transport_1'!$C$25:$CX$76,'5. Offre de transport_2'!N138,'5. Offre de transport_2'!B138))</f>
        <v/>
      </c>
      <c r="E138" s="110" t="str">
        <f>IF(B138="","",INDEX('4. Offre de transport_1'!$C$25:$CX$76,'5. Offre de transport_2'!O138,'5. Offre de transport_2'!B138))</f>
        <v/>
      </c>
      <c r="F138" s="107"/>
      <c r="G138" s="108"/>
      <c r="H138" s="137"/>
      <c r="I138" s="109"/>
      <c r="J138" s="137"/>
      <c r="K138" s="109"/>
      <c r="M138">
        <f>IF(B138="",0,HLOOKUP(B138,Feuil3!$2:$3,2,0))</f>
        <v>0</v>
      </c>
      <c r="N138">
        <f t="shared" si="6"/>
        <v>0</v>
      </c>
      <c r="O138">
        <f t="shared" si="7"/>
        <v>1</v>
      </c>
    </row>
    <row r="139" spans="2:15" x14ac:dyDescent="0.25">
      <c r="B139" s="104" t="str">
        <f>HLOOKUP(ROW(A139)-ROW(A$15),Feuil3!$5:$6,2,1)</f>
        <v/>
      </c>
      <c r="C139" s="105" t="str">
        <f t="shared" si="5"/>
        <v/>
      </c>
      <c r="D139" s="106" t="str">
        <f>IF(B139="","",INDEX('4. Offre de transport_1'!$C$25:$CX$76,'5. Offre de transport_2'!N139,'5. Offre de transport_2'!B139))</f>
        <v/>
      </c>
      <c r="E139" s="110" t="str">
        <f>IF(B139="","",INDEX('4. Offre de transport_1'!$C$25:$CX$76,'5. Offre de transport_2'!O139,'5. Offre de transport_2'!B139))</f>
        <v/>
      </c>
      <c r="F139" s="107"/>
      <c r="G139" s="108"/>
      <c r="H139" s="137"/>
      <c r="I139" s="109"/>
      <c r="J139" s="137"/>
      <c r="K139" s="109"/>
      <c r="M139">
        <f>IF(B139="",0,HLOOKUP(B139,Feuil3!$2:$3,2,0))</f>
        <v>0</v>
      </c>
      <c r="N139">
        <f t="shared" si="6"/>
        <v>0</v>
      </c>
      <c r="O139">
        <f t="shared" si="7"/>
        <v>1</v>
      </c>
    </row>
    <row r="140" spans="2:15" x14ac:dyDescent="0.25">
      <c r="B140" s="104" t="str">
        <f>HLOOKUP(ROW(A140)-ROW(A$15),Feuil3!$5:$6,2,1)</f>
        <v/>
      </c>
      <c r="C140" s="105" t="str">
        <f t="shared" si="5"/>
        <v/>
      </c>
      <c r="D140" s="106" t="str">
        <f>IF(B140="","",INDEX('4. Offre de transport_1'!$C$25:$CX$76,'5. Offre de transport_2'!N140,'5. Offre de transport_2'!B140))</f>
        <v/>
      </c>
      <c r="E140" s="110" t="str">
        <f>IF(B140="","",INDEX('4. Offre de transport_1'!$C$25:$CX$76,'5. Offre de transport_2'!O140,'5. Offre de transport_2'!B140))</f>
        <v/>
      </c>
      <c r="F140" s="107"/>
      <c r="G140" s="108"/>
      <c r="H140" s="137"/>
      <c r="I140" s="109"/>
      <c r="J140" s="137"/>
      <c r="K140" s="109"/>
      <c r="M140">
        <f>IF(B140="",0,HLOOKUP(B140,Feuil3!$2:$3,2,0))</f>
        <v>0</v>
      </c>
      <c r="N140">
        <f t="shared" si="6"/>
        <v>0</v>
      </c>
      <c r="O140">
        <f t="shared" si="7"/>
        <v>1</v>
      </c>
    </row>
    <row r="141" spans="2:15" x14ac:dyDescent="0.25">
      <c r="B141" s="104" t="str">
        <f>HLOOKUP(ROW(A141)-ROW(A$15),Feuil3!$5:$6,2,1)</f>
        <v/>
      </c>
      <c r="C141" s="105" t="str">
        <f t="shared" si="5"/>
        <v/>
      </c>
      <c r="D141" s="106" t="str">
        <f>IF(B141="","",INDEX('4. Offre de transport_1'!$C$25:$CX$76,'5. Offre de transport_2'!N141,'5. Offre de transport_2'!B141))</f>
        <v/>
      </c>
      <c r="E141" s="110" t="str">
        <f>IF(B141="","",INDEX('4. Offre de transport_1'!$C$25:$CX$76,'5. Offre de transport_2'!O141,'5. Offre de transport_2'!B141))</f>
        <v/>
      </c>
      <c r="F141" s="107"/>
      <c r="G141" s="108"/>
      <c r="H141" s="137"/>
      <c r="I141" s="109"/>
      <c r="J141" s="137"/>
      <c r="K141" s="109"/>
      <c r="M141">
        <f>IF(B141="",0,HLOOKUP(B141,Feuil3!$2:$3,2,0))</f>
        <v>0</v>
      </c>
      <c r="N141">
        <f t="shared" si="6"/>
        <v>0</v>
      </c>
      <c r="O141">
        <f t="shared" si="7"/>
        <v>1</v>
      </c>
    </row>
    <row r="142" spans="2:15" x14ac:dyDescent="0.25">
      <c r="B142" s="104" t="str">
        <f>HLOOKUP(ROW(A142)-ROW(A$15),Feuil3!$5:$6,2,1)</f>
        <v/>
      </c>
      <c r="C142" s="105" t="str">
        <f t="shared" si="5"/>
        <v/>
      </c>
      <c r="D142" s="106" t="str">
        <f>IF(B142="","",INDEX('4. Offre de transport_1'!$C$25:$CX$76,'5. Offre de transport_2'!N142,'5. Offre de transport_2'!B142))</f>
        <v/>
      </c>
      <c r="E142" s="110" t="str">
        <f>IF(B142="","",INDEX('4. Offre de transport_1'!$C$25:$CX$76,'5. Offre de transport_2'!O142,'5. Offre de transport_2'!B142))</f>
        <v/>
      </c>
      <c r="F142" s="107"/>
      <c r="G142" s="108"/>
      <c r="H142" s="137"/>
      <c r="I142" s="109"/>
      <c r="J142" s="137"/>
      <c r="K142" s="109"/>
      <c r="M142">
        <f>IF(B142="",0,HLOOKUP(B142,Feuil3!$2:$3,2,0))</f>
        <v>0</v>
      </c>
      <c r="N142">
        <f t="shared" si="6"/>
        <v>0</v>
      </c>
      <c r="O142">
        <f t="shared" si="7"/>
        <v>1</v>
      </c>
    </row>
    <row r="143" spans="2:15" x14ac:dyDescent="0.25">
      <c r="B143" s="104" t="str">
        <f>HLOOKUP(ROW(A143)-ROW(A$15),Feuil3!$5:$6,2,1)</f>
        <v/>
      </c>
      <c r="C143" s="105" t="str">
        <f t="shared" si="5"/>
        <v/>
      </c>
      <c r="D143" s="106" t="str">
        <f>IF(B143="","",INDEX('4. Offre de transport_1'!$C$25:$CX$76,'5. Offre de transport_2'!N143,'5. Offre de transport_2'!B143))</f>
        <v/>
      </c>
      <c r="E143" s="110" t="str">
        <f>IF(B143="","",INDEX('4. Offre de transport_1'!$C$25:$CX$76,'5. Offre de transport_2'!O143,'5. Offre de transport_2'!B143))</f>
        <v/>
      </c>
      <c r="F143" s="107"/>
      <c r="G143" s="108"/>
      <c r="H143" s="137"/>
      <c r="I143" s="109"/>
      <c r="J143" s="137"/>
      <c r="K143" s="109"/>
      <c r="M143">
        <f>IF(B143="",0,HLOOKUP(B143,Feuil3!$2:$3,2,0))</f>
        <v>0</v>
      </c>
      <c r="N143">
        <f t="shared" si="6"/>
        <v>0</v>
      </c>
      <c r="O143">
        <f t="shared" si="7"/>
        <v>1</v>
      </c>
    </row>
    <row r="144" spans="2:15" x14ac:dyDescent="0.25">
      <c r="B144" s="104" t="str">
        <f>HLOOKUP(ROW(A144)-ROW(A$15),Feuil3!$5:$6,2,1)</f>
        <v/>
      </c>
      <c r="C144" s="105" t="str">
        <f t="shared" si="5"/>
        <v/>
      </c>
      <c r="D144" s="106" t="str">
        <f>IF(B144="","",INDEX('4. Offre de transport_1'!$C$25:$CX$76,'5. Offre de transport_2'!N144,'5. Offre de transport_2'!B144))</f>
        <v/>
      </c>
      <c r="E144" s="110" t="str">
        <f>IF(B144="","",INDEX('4. Offre de transport_1'!$C$25:$CX$76,'5. Offre de transport_2'!O144,'5. Offre de transport_2'!B144))</f>
        <v/>
      </c>
      <c r="F144" s="107"/>
      <c r="G144" s="108"/>
      <c r="H144" s="137"/>
      <c r="I144" s="109"/>
      <c r="J144" s="137"/>
      <c r="K144" s="109"/>
      <c r="M144">
        <f>IF(B144="",0,HLOOKUP(B144,Feuil3!$2:$3,2,0))</f>
        <v>0</v>
      </c>
      <c r="N144">
        <f t="shared" si="6"/>
        <v>0</v>
      </c>
      <c r="O144">
        <f t="shared" si="7"/>
        <v>1</v>
      </c>
    </row>
    <row r="145" spans="2:15" x14ac:dyDescent="0.25">
      <c r="B145" s="104" t="str">
        <f>HLOOKUP(ROW(A145)-ROW(A$15),Feuil3!$5:$6,2,1)</f>
        <v/>
      </c>
      <c r="C145" s="105" t="str">
        <f t="shared" ref="C145:C208" si="8">IF(B145="","",IF(B145=B144,C144+1,1))</f>
        <v/>
      </c>
      <c r="D145" s="106" t="str">
        <f>IF(B145="","",INDEX('4. Offre de transport_1'!$C$25:$CX$76,'5. Offre de transport_2'!N145,'5. Offre de transport_2'!B145))</f>
        <v/>
      </c>
      <c r="E145" s="110" t="str">
        <f>IF(B145="","",INDEX('4. Offre de transport_1'!$C$25:$CX$76,'5. Offre de transport_2'!O145,'5. Offre de transport_2'!B145))</f>
        <v/>
      </c>
      <c r="F145" s="107"/>
      <c r="G145" s="108"/>
      <c r="H145" s="137"/>
      <c r="I145" s="109"/>
      <c r="J145" s="137"/>
      <c r="K145" s="109"/>
      <c r="M145">
        <f>IF(B145="",0,HLOOKUP(B145,Feuil3!$2:$3,2,0))</f>
        <v>0</v>
      </c>
      <c r="N145">
        <f t="shared" ref="N145:N208" si="9">IF(M145&lt;&gt;M144,1,IF(O144=M144-1,N144+1,N144))</f>
        <v>0</v>
      </c>
      <c r="O145">
        <f t="shared" si="7"/>
        <v>1</v>
      </c>
    </row>
    <row r="146" spans="2:15" x14ac:dyDescent="0.25">
      <c r="B146" s="104" t="str">
        <f>HLOOKUP(ROW(A146)-ROW(A$15),Feuil3!$5:$6,2,1)</f>
        <v/>
      </c>
      <c r="C146" s="105" t="str">
        <f t="shared" si="8"/>
        <v/>
      </c>
      <c r="D146" s="106" t="str">
        <f>IF(B146="","",INDEX('4. Offre de transport_1'!$C$25:$CX$76,'5. Offre de transport_2'!N146,'5. Offre de transport_2'!B146))</f>
        <v/>
      </c>
      <c r="E146" s="110" t="str">
        <f>IF(B146="","",INDEX('4. Offre de transport_1'!$C$25:$CX$76,'5. Offre de transport_2'!O146,'5. Offre de transport_2'!B146))</f>
        <v/>
      </c>
      <c r="F146" s="107"/>
      <c r="G146" s="108"/>
      <c r="H146" s="137"/>
      <c r="I146" s="109"/>
      <c r="J146" s="137"/>
      <c r="K146" s="109"/>
      <c r="M146">
        <f>IF(B146="",0,HLOOKUP(B146,Feuil3!$2:$3,2,0))</f>
        <v>0</v>
      </c>
      <c r="N146">
        <f t="shared" si="9"/>
        <v>0</v>
      </c>
      <c r="O146">
        <f t="shared" si="7"/>
        <v>1</v>
      </c>
    </row>
    <row r="147" spans="2:15" x14ac:dyDescent="0.25">
      <c r="B147" s="104" t="str">
        <f>HLOOKUP(ROW(A147)-ROW(A$15),Feuil3!$5:$6,2,1)</f>
        <v/>
      </c>
      <c r="C147" s="105" t="str">
        <f t="shared" si="8"/>
        <v/>
      </c>
      <c r="D147" s="106" t="str">
        <f>IF(B147="","",INDEX('4. Offre de transport_1'!$C$25:$CX$76,'5. Offre de transport_2'!N147,'5. Offre de transport_2'!B147))</f>
        <v/>
      </c>
      <c r="E147" s="110" t="str">
        <f>IF(B147="","",INDEX('4. Offre de transport_1'!$C$25:$CX$76,'5. Offre de transport_2'!O147,'5. Offre de transport_2'!B147))</f>
        <v/>
      </c>
      <c r="F147" s="107"/>
      <c r="G147" s="108"/>
      <c r="H147" s="137"/>
      <c r="I147" s="109"/>
      <c r="J147" s="137"/>
      <c r="K147" s="109"/>
      <c r="M147">
        <f>IF(B147="",0,HLOOKUP(B147,Feuil3!$2:$3,2,0))</f>
        <v>0</v>
      </c>
      <c r="N147">
        <f t="shared" si="9"/>
        <v>0</v>
      </c>
      <c r="O147">
        <f t="shared" si="7"/>
        <v>1</v>
      </c>
    </row>
    <row r="148" spans="2:15" x14ac:dyDescent="0.25">
      <c r="B148" s="104" t="str">
        <f>HLOOKUP(ROW(A148)-ROW(A$15),Feuil3!$5:$6,2,1)</f>
        <v/>
      </c>
      <c r="C148" s="105" t="str">
        <f t="shared" si="8"/>
        <v/>
      </c>
      <c r="D148" s="106" t="str">
        <f>IF(B148="","",INDEX('4. Offre de transport_1'!$C$25:$CX$76,'5. Offre de transport_2'!N148,'5. Offre de transport_2'!B148))</f>
        <v/>
      </c>
      <c r="E148" s="110" t="str">
        <f>IF(B148="","",INDEX('4. Offre de transport_1'!$C$25:$CX$76,'5. Offre de transport_2'!O148,'5. Offre de transport_2'!B148))</f>
        <v/>
      </c>
      <c r="F148" s="107"/>
      <c r="G148" s="108"/>
      <c r="H148" s="137"/>
      <c r="I148" s="109"/>
      <c r="J148" s="137"/>
      <c r="K148" s="109"/>
      <c r="M148">
        <f>IF(B148="",0,HLOOKUP(B148,Feuil3!$2:$3,2,0))</f>
        <v>0</v>
      </c>
      <c r="N148">
        <f t="shared" si="9"/>
        <v>0</v>
      </c>
      <c r="O148">
        <f t="shared" si="7"/>
        <v>1</v>
      </c>
    </row>
    <row r="149" spans="2:15" x14ac:dyDescent="0.25">
      <c r="B149" s="104" t="str">
        <f>HLOOKUP(ROW(A149)-ROW(A$15),Feuil3!$5:$6,2,1)</f>
        <v/>
      </c>
      <c r="C149" s="105" t="str">
        <f t="shared" si="8"/>
        <v/>
      </c>
      <c r="D149" s="106" t="str">
        <f>IF(B149="","",INDEX('4. Offre de transport_1'!$C$25:$CX$76,'5. Offre de transport_2'!N149,'5. Offre de transport_2'!B149))</f>
        <v/>
      </c>
      <c r="E149" s="110" t="str">
        <f>IF(B149="","",INDEX('4. Offre de transport_1'!$C$25:$CX$76,'5. Offre de transport_2'!O149,'5. Offre de transport_2'!B149))</f>
        <v/>
      </c>
      <c r="F149" s="107"/>
      <c r="G149" s="108"/>
      <c r="H149" s="137"/>
      <c r="I149" s="109"/>
      <c r="J149" s="137"/>
      <c r="K149" s="109"/>
      <c r="M149">
        <f>IF(B149="",0,HLOOKUP(B149,Feuil3!$2:$3,2,0))</f>
        <v>0</v>
      </c>
      <c r="N149">
        <f t="shared" si="9"/>
        <v>0</v>
      </c>
      <c r="O149">
        <f t="shared" si="7"/>
        <v>1</v>
      </c>
    </row>
    <row r="150" spans="2:15" x14ac:dyDescent="0.25">
      <c r="B150" s="104" t="str">
        <f>HLOOKUP(ROW(A150)-ROW(A$15),Feuil3!$5:$6,2,1)</f>
        <v/>
      </c>
      <c r="C150" s="105" t="str">
        <f t="shared" si="8"/>
        <v/>
      </c>
      <c r="D150" s="106" t="str">
        <f>IF(B150="","",INDEX('4. Offre de transport_1'!$C$25:$CX$76,'5. Offre de transport_2'!N150,'5. Offre de transport_2'!B150))</f>
        <v/>
      </c>
      <c r="E150" s="110" t="str">
        <f>IF(B150="","",INDEX('4. Offre de transport_1'!$C$25:$CX$76,'5. Offre de transport_2'!O150,'5. Offre de transport_2'!B150))</f>
        <v/>
      </c>
      <c r="F150" s="107"/>
      <c r="G150" s="108"/>
      <c r="H150" s="137"/>
      <c r="I150" s="109"/>
      <c r="J150" s="137"/>
      <c r="K150" s="109"/>
      <c r="M150">
        <f>IF(B150="",0,HLOOKUP(B150,Feuil3!$2:$3,2,0))</f>
        <v>0</v>
      </c>
      <c r="N150">
        <f t="shared" si="9"/>
        <v>0</v>
      </c>
      <c r="O150">
        <f t="shared" si="7"/>
        <v>1</v>
      </c>
    </row>
    <row r="151" spans="2:15" x14ac:dyDescent="0.25">
      <c r="B151" s="104" t="str">
        <f>HLOOKUP(ROW(A151)-ROW(A$15),Feuil3!$5:$6,2,1)</f>
        <v/>
      </c>
      <c r="C151" s="105" t="str">
        <f t="shared" si="8"/>
        <v/>
      </c>
      <c r="D151" s="106" t="str">
        <f>IF(B151="","",INDEX('4. Offre de transport_1'!$C$25:$CX$76,'5. Offre de transport_2'!N151,'5. Offre de transport_2'!B151))</f>
        <v/>
      </c>
      <c r="E151" s="110" t="str">
        <f>IF(B151="","",INDEX('4. Offre de transport_1'!$C$25:$CX$76,'5. Offre de transport_2'!O151,'5. Offre de transport_2'!B151))</f>
        <v/>
      </c>
      <c r="F151" s="107"/>
      <c r="G151" s="108"/>
      <c r="H151" s="137"/>
      <c r="I151" s="109"/>
      <c r="J151" s="137"/>
      <c r="K151" s="109"/>
      <c r="M151">
        <f>IF(B151="",0,HLOOKUP(B151,Feuil3!$2:$3,2,0))</f>
        <v>0</v>
      </c>
      <c r="N151">
        <f t="shared" si="9"/>
        <v>0</v>
      </c>
      <c r="O151">
        <f t="shared" si="7"/>
        <v>1</v>
      </c>
    </row>
    <row r="152" spans="2:15" x14ac:dyDescent="0.25">
      <c r="B152" s="104" t="str">
        <f>HLOOKUP(ROW(A152)-ROW(A$15),Feuil3!$5:$6,2,1)</f>
        <v/>
      </c>
      <c r="C152" s="105" t="str">
        <f t="shared" si="8"/>
        <v/>
      </c>
      <c r="D152" s="106" t="str">
        <f>IF(B152="","",INDEX('4. Offre de transport_1'!$C$25:$CX$76,'5. Offre de transport_2'!N152,'5. Offre de transport_2'!B152))</f>
        <v/>
      </c>
      <c r="E152" s="110" t="str">
        <f>IF(B152="","",INDEX('4. Offre de transport_1'!$C$25:$CX$76,'5. Offre de transport_2'!O152,'5. Offre de transport_2'!B152))</f>
        <v/>
      </c>
      <c r="F152" s="107"/>
      <c r="G152" s="108"/>
      <c r="H152" s="137"/>
      <c r="I152" s="109"/>
      <c r="J152" s="137"/>
      <c r="K152" s="109"/>
      <c r="M152">
        <f>IF(B152="",0,HLOOKUP(B152,Feuil3!$2:$3,2,0))</f>
        <v>0</v>
      </c>
      <c r="N152">
        <f t="shared" si="9"/>
        <v>0</v>
      </c>
      <c r="O152">
        <f t="shared" si="7"/>
        <v>1</v>
      </c>
    </row>
    <row r="153" spans="2:15" x14ac:dyDescent="0.25">
      <c r="B153" s="104" t="str">
        <f>HLOOKUP(ROW(A153)-ROW(A$15),Feuil3!$5:$6,2,1)</f>
        <v/>
      </c>
      <c r="C153" s="105" t="str">
        <f t="shared" si="8"/>
        <v/>
      </c>
      <c r="D153" s="106" t="str">
        <f>IF(B153="","",INDEX('4. Offre de transport_1'!$C$25:$CX$76,'5. Offre de transport_2'!N153,'5. Offre de transport_2'!B153))</f>
        <v/>
      </c>
      <c r="E153" s="110" t="str">
        <f>IF(B153="","",INDEX('4. Offre de transport_1'!$C$25:$CX$76,'5. Offre de transport_2'!O153,'5. Offre de transport_2'!B153))</f>
        <v/>
      </c>
      <c r="F153" s="107"/>
      <c r="G153" s="108"/>
      <c r="H153" s="137"/>
      <c r="I153" s="109"/>
      <c r="J153" s="137"/>
      <c r="K153" s="109"/>
      <c r="M153">
        <f>IF(B153="",0,HLOOKUP(B153,Feuil3!$2:$3,2,0))</f>
        <v>0</v>
      </c>
      <c r="N153">
        <f t="shared" si="9"/>
        <v>0</v>
      </c>
      <c r="O153">
        <f t="shared" si="7"/>
        <v>1</v>
      </c>
    </row>
    <row r="154" spans="2:15" x14ac:dyDescent="0.25">
      <c r="B154" s="104" t="str">
        <f>HLOOKUP(ROW(A154)-ROW(A$15),Feuil3!$5:$6,2,1)</f>
        <v/>
      </c>
      <c r="C154" s="105" t="str">
        <f t="shared" si="8"/>
        <v/>
      </c>
      <c r="D154" s="106" t="str">
        <f>IF(B154="","",INDEX('4. Offre de transport_1'!$C$25:$CX$76,'5. Offre de transport_2'!N154,'5. Offre de transport_2'!B154))</f>
        <v/>
      </c>
      <c r="E154" s="110" t="str">
        <f>IF(B154="","",INDEX('4. Offre de transport_1'!$C$25:$CX$76,'5. Offre de transport_2'!O154,'5. Offre de transport_2'!B154))</f>
        <v/>
      </c>
      <c r="F154" s="107"/>
      <c r="G154" s="108"/>
      <c r="H154" s="137"/>
      <c r="I154" s="109"/>
      <c r="J154" s="137"/>
      <c r="K154" s="109"/>
      <c r="M154">
        <f>IF(B154="",0,HLOOKUP(B154,Feuil3!$2:$3,2,0))</f>
        <v>0</v>
      </c>
      <c r="N154">
        <f t="shared" si="9"/>
        <v>0</v>
      </c>
      <c r="O154">
        <f t="shared" ref="O154:O217" si="10">IF(M154&lt;&gt;M153,2,IF(O153+1&lt;M154,O153+1,N154+1))</f>
        <v>1</v>
      </c>
    </row>
    <row r="155" spans="2:15" x14ac:dyDescent="0.25">
      <c r="B155" s="104" t="str">
        <f>HLOOKUP(ROW(A155)-ROW(A$15),Feuil3!$5:$6,2,1)</f>
        <v/>
      </c>
      <c r="C155" s="105" t="str">
        <f t="shared" si="8"/>
        <v/>
      </c>
      <c r="D155" s="106" t="str">
        <f>IF(B155="","",INDEX('4. Offre de transport_1'!$C$25:$CX$76,'5. Offre de transport_2'!N155,'5. Offre de transport_2'!B155))</f>
        <v/>
      </c>
      <c r="E155" s="110" t="str">
        <f>IF(B155="","",INDEX('4. Offre de transport_1'!$C$25:$CX$76,'5. Offre de transport_2'!O155,'5. Offre de transport_2'!B155))</f>
        <v/>
      </c>
      <c r="F155" s="107"/>
      <c r="G155" s="108"/>
      <c r="H155" s="137"/>
      <c r="I155" s="109"/>
      <c r="J155" s="137"/>
      <c r="K155" s="109"/>
      <c r="M155">
        <f>IF(B155="",0,HLOOKUP(B155,Feuil3!$2:$3,2,0))</f>
        <v>0</v>
      </c>
      <c r="N155">
        <f t="shared" si="9"/>
        <v>0</v>
      </c>
      <c r="O155">
        <f t="shared" si="10"/>
        <v>1</v>
      </c>
    </row>
    <row r="156" spans="2:15" x14ac:dyDescent="0.25">
      <c r="B156" s="104" t="str">
        <f>HLOOKUP(ROW(A156)-ROW(A$15),Feuil3!$5:$6,2,1)</f>
        <v/>
      </c>
      <c r="C156" s="105" t="str">
        <f t="shared" si="8"/>
        <v/>
      </c>
      <c r="D156" s="106" t="str">
        <f>IF(B156="","",INDEX('4. Offre de transport_1'!$C$25:$CX$76,'5. Offre de transport_2'!N156,'5. Offre de transport_2'!B156))</f>
        <v/>
      </c>
      <c r="E156" s="110" t="str">
        <f>IF(B156="","",INDEX('4. Offre de transport_1'!$C$25:$CX$76,'5. Offre de transport_2'!O156,'5. Offre de transport_2'!B156))</f>
        <v/>
      </c>
      <c r="F156" s="107"/>
      <c r="G156" s="108"/>
      <c r="H156" s="137"/>
      <c r="I156" s="109"/>
      <c r="J156" s="137"/>
      <c r="K156" s="109"/>
      <c r="M156">
        <f>IF(B156="",0,HLOOKUP(B156,Feuil3!$2:$3,2,0))</f>
        <v>0</v>
      </c>
      <c r="N156">
        <f t="shared" si="9"/>
        <v>0</v>
      </c>
      <c r="O156">
        <f t="shared" si="10"/>
        <v>1</v>
      </c>
    </row>
    <row r="157" spans="2:15" x14ac:dyDescent="0.25">
      <c r="B157" s="104" t="str">
        <f>HLOOKUP(ROW(A157)-ROW(A$15),Feuil3!$5:$6,2,1)</f>
        <v/>
      </c>
      <c r="C157" s="105" t="str">
        <f t="shared" si="8"/>
        <v/>
      </c>
      <c r="D157" s="106" t="str">
        <f>IF(B157="","",INDEX('4. Offre de transport_1'!$C$25:$CX$76,'5. Offre de transport_2'!N157,'5. Offre de transport_2'!B157))</f>
        <v/>
      </c>
      <c r="E157" s="110" t="str">
        <f>IF(B157="","",INDEX('4. Offre de transport_1'!$C$25:$CX$76,'5. Offre de transport_2'!O157,'5. Offre de transport_2'!B157))</f>
        <v/>
      </c>
      <c r="F157" s="107"/>
      <c r="G157" s="108"/>
      <c r="H157" s="137"/>
      <c r="I157" s="109"/>
      <c r="J157" s="137"/>
      <c r="K157" s="109"/>
      <c r="M157">
        <f>IF(B157="",0,HLOOKUP(B157,Feuil3!$2:$3,2,0))</f>
        <v>0</v>
      </c>
      <c r="N157">
        <f t="shared" si="9"/>
        <v>0</v>
      </c>
      <c r="O157">
        <f t="shared" si="10"/>
        <v>1</v>
      </c>
    </row>
    <row r="158" spans="2:15" x14ac:dyDescent="0.25">
      <c r="B158" s="104" t="str">
        <f>HLOOKUP(ROW(A158)-ROW(A$15),Feuil3!$5:$6,2,1)</f>
        <v/>
      </c>
      <c r="C158" s="105" t="str">
        <f t="shared" si="8"/>
        <v/>
      </c>
      <c r="D158" s="106" t="str">
        <f>IF(B158="","",INDEX('4. Offre de transport_1'!$C$25:$CX$76,'5. Offre de transport_2'!N158,'5. Offre de transport_2'!B158))</f>
        <v/>
      </c>
      <c r="E158" s="110" t="str">
        <f>IF(B158="","",INDEX('4. Offre de transport_1'!$C$25:$CX$76,'5. Offre de transport_2'!O158,'5. Offre de transport_2'!B158))</f>
        <v/>
      </c>
      <c r="F158" s="107"/>
      <c r="G158" s="108"/>
      <c r="H158" s="137"/>
      <c r="I158" s="109"/>
      <c r="J158" s="137"/>
      <c r="K158" s="109"/>
      <c r="M158">
        <f>IF(B158="",0,HLOOKUP(B158,Feuil3!$2:$3,2,0))</f>
        <v>0</v>
      </c>
      <c r="N158">
        <f t="shared" si="9"/>
        <v>0</v>
      </c>
      <c r="O158">
        <f t="shared" si="10"/>
        <v>1</v>
      </c>
    </row>
    <row r="159" spans="2:15" x14ac:dyDescent="0.25">
      <c r="B159" s="104" t="str">
        <f>HLOOKUP(ROW(A159)-ROW(A$15),Feuil3!$5:$6,2,1)</f>
        <v/>
      </c>
      <c r="C159" s="105" t="str">
        <f t="shared" si="8"/>
        <v/>
      </c>
      <c r="D159" s="106" t="str">
        <f>IF(B159="","",INDEX('4. Offre de transport_1'!$C$25:$CX$76,'5. Offre de transport_2'!N159,'5. Offre de transport_2'!B159))</f>
        <v/>
      </c>
      <c r="E159" s="110" t="str">
        <f>IF(B159="","",INDEX('4. Offre de transport_1'!$C$25:$CX$76,'5. Offre de transport_2'!O159,'5. Offre de transport_2'!B159))</f>
        <v/>
      </c>
      <c r="F159" s="107"/>
      <c r="G159" s="108"/>
      <c r="H159" s="137"/>
      <c r="I159" s="109"/>
      <c r="J159" s="137"/>
      <c r="K159" s="109"/>
      <c r="M159">
        <f>IF(B159="",0,HLOOKUP(B159,Feuil3!$2:$3,2,0))</f>
        <v>0</v>
      </c>
      <c r="N159">
        <f t="shared" si="9"/>
        <v>0</v>
      </c>
      <c r="O159">
        <f t="shared" si="10"/>
        <v>1</v>
      </c>
    </row>
    <row r="160" spans="2:15" x14ac:dyDescent="0.25">
      <c r="B160" s="104" t="str">
        <f>HLOOKUP(ROW(A160)-ROW(A$15),Feuil3!$5:$6,2,1)</f>
        <v/>
      </c>
      <c r="C160" s="105" t="str">
        <f t="shared" si="8"/>
        <v/>
      </c>
      <c r="D160" s="106" t="str">
        <f>IF(B160="","",INDEX('4. Offre de transport_1'!$C$25:$CX$76,'5. Offre de transport_2'!N160,'5. Offre de transport_2'!B160))</f>
        <v/>
      </c>
      <c r="E160" s="110" t="str">
        <f>IF(B160="","",INDEX('4. Offre de transport_1'!$C$25:$CX$76,'5. Offre de transport_2'!O160,'5. Offre de transport_2'!B160))</f>
        <v/>
      </c>
      <c r="F160" s="107"/>
      <c r="G160" s="108"/>
      <c r="H160" s="137"/>
      <c r="I160" s="109"/>
      <c r="J160" s="137"/>
      <c r="K160" s="109"/>
      <c r="M160">
        <f>IF(B160="",0,HLOOKUP(B160,Feuil3!$2:$3,2,0))</f>
        <v>0</v>
      </c>
      <c r="N160">
        <f t="shared" si="9"/>
        <v>0</v>
      </c>
      <c r="O160">
        <f t="shared" si="10"/>
        <v>1</v>
      </c>
    </row>
    <row r="161" spans="2:15" x14ac:dyDescent="0.25">
      <c r="B161" s="104" t="str">
        <f>HLOOKUP(ROW(A161)-ROW(A$15),Feuil3!$5:$6,2,1)</f>
        <v/>
      </c>
      <c r="C161" s="105" t="str">
        <f t="shared" si="8"/>
        <v/>
      </c>
      <c r="D161" s="106" t="str">
        <f>IF(B161="","",INDEX('4. Offre de transport_1'!$C$25:$CX$76,'5. Offre de transport_2'!N161,'5. Offre de transport_2'!B161))</f>
        <v/>
      </c>
      <c r="E161" s="110" t="str">
        <f>IF(B161="","",INDEX('4. Offre de transport_1'!$C$25:$CX$76,'5. Offre de transport_2'!O161,'5. Offre de transport_2'!B161))</f>
        <v/>
      </c>
      <c r="F161" s="107"/>
      <c r="G161" s="108"/>
      <c r="H161" s="137"/>
      <c r="I161" s="109"/>
      <c r="J161" s="137"/>
      <c r="K161" s="109"/>
      <c r="M161">
        <f>IF(B161="",0,HLOOKUP(B161,Feuil3!$2:$3,2,0))</f>
        <v>0</v>
      </c>
      <c r="N161">
        <f t="shared" si="9"/>
        <v>0</v>
      </c>
      <c r="O161">
        <f t="shared" si="10"/>
        <v>1</v>
      </c>
    </row>
    <row r="162" spans="2:15" x14ac:dyDescent="0.25">
      <c r="B162" s="104" t="str">
        <f>HLOOKUP(ROW(A162)-ROW(A$15),Feuil3!$5:$6,2,1)</f>
        <v/>
      </c>
      <c r="C162" s="105" t="str">
        <f t="shared" si="8"/>
        <v/>
      </c>
      <c r="D162" s="106" t="str">
        <f>IF(B162="","",INDEX('4. Offre de transport_1'!$C$25:$CX$76,'5. Offre de transport_2'!N162,'5. Offre de transport_2'!B162))</f>
        <v/>
      </c>
      <c r="E162" s="110" t="str">
        <f>IF(B162="","",INDEX('4. Offre de transport_1'!$C$25:$CX$76,'5. Offre de transport_2'!O162,'5. Offre de transport_2'!B162))</f>
        <v/>
      </c>
      <c r="F162" s="107"/>
      <c r="G162" s="108"/>
      <c r="H162" s="137"/>
      <c r="I162" s="109"/>
      <c r="J162" s="137"/>
      <c r="K162" s="109"/>
      <c r="M162">
        <f>IF(B162="",0,HLOOKUP(B162,Feuil3!$2:$3,2,0))</f>
        <v>0</v>
      </c>
      <c r="N162">
        <f t="shared" si="9"/>
        <v>0</v>
      </c>
      <c r="O162">
        <f t="shared" si="10"/>
        <v>1</v>
      </c>
    </row>
    <row r="163" spans="2:15" x14ac:dyDescent="0.25">
      <c r="B163" s="104" t="str">
        <f>HLOOKUP(ROW(A163)-ROW(A$15),Feuil3!$5:$6,2,1)</f>
        <v/>
      </c>
      <c r="C163" s="105" t="str">
        <f t="shared" si="8"/>
        <v/>
      </c>
      <c r="D163" s="106" t="str">
        <f>IF(B163="","",INDEX('4. Offre de transport_1'!$C$25:$CX$76,'5. Offre de transport_2'!N163,'5. Offre de transport_2'!B163))</f>
        <v/>
      </c>
      <c r="E163" s="110" t="str">
        <f>IF(B163="","",INDEX('4. Offre de transport_1'!$C$25:$CX$76,'5. Offre de transport_2'!O163,'5. Offre de transport_2'!B163))</f>
        <v/>
      </c>
      <c r="F163" s="107"/>
      <c r="G163" s="108"/>
      <c r="H163" s="137"/>
      <c r="I163" s="109"/>
      <c r="J163" s="137"/>
      <c r="K163" s="109"/>
      <c r="M163">
        <f>IF(B163="",0,HLOOKUP(B163,Feuil3!$2:$3,2,0))</f>
        <v>0</v>
      </c>
      <c r="N163">
        <f t="shared" si="9"/>
        <v>0</v>
      </c>
      <c r="O163">
        <f t="shared" si="10"/>
        <v>1</v>
      </c>
    </row>
    <row r="164" spans="2:15" x14ac:dyDescent="0.25">
      <c r="B164" s="104" t="str">
        <f>HLOOKUP(ROW(A164)-ROW(A$15),Feuil3!$5:$6,2,1)</f>
        <v/>
      </c>
      <c r="C164" s="105" t="str">
        <f t="shared" si="8"/>
        <v/>
      </c>
      <c r="D164" s="106" t="str">
        <f>IF(B164="","",INDEX('4. Offre de transport_1'!$C$25:$CX$76,'5. Offre de transport_2'!N164,'5. Offre de transport_2'!B164))</f>
        <v/>
      </c>
      <c r="E164" s="110" t="str">
        <f>IF(B164="","",INDEX('4. Offre de transport_1'!$C$25:$CX$76,'5. Offre de transport_2'!O164,'5. Offre de transport_2'!B164))</f>
        <v/>
      </c>
      <c r="F164" s="107"/>
      <c r="G164" s="108"/>
      <c r="H164" s="137"/>
      <c r="I164" s="109"/>
      <c r="J164" s="137"/>
      <c r="K164" s="109"/>
      <c r="M164">
        <f>IF(B164="",0,HLOOKUP(B164,Feuil3!$2:$3,2,0))</f>
        <v>0</v>
      </c>
      <c r="N164">
        <f t="shared" si="9"/>
        <v>0</v>
      </c>
      <c r="O164">
        <f t="shared" si="10"/>
        <v>1</v>
      </c>
    </row>
    <row r="165" spans="2:15" x14ac:dyDescent="0.25">
      <c r="B165" s="104" t="str">
        <f>HLOOKUP(ROW(A165)-ROW(A$15),Feuil3!$5:$6,2,1)</f>
        <v/>
      </c>
      <c r="C165" s="105" t="str">
        <f t="shared" si="8"/>
        <v/>
      </c>
      <c r="D165" s="106" t="str">
        <f>IF(B165="","",INDEX('4. Offre de transport_1'!$C$25:$CX$76,'5. Offre de transport_2'!N165,'5. Offre de transport_2'!B165))</f>
        <v/>
      </c>
      <c r="E165" s="110" t="str">
        <f>IF(B165="","",INDEX('4. Offre de transport_1'!$C$25:$CX$76,'5. Offre de transport_2'!O165,'5. Offre de transport_2'!B165))</f>
        <v/>
      </c>
      <c r="F165" s="107"/>
      <c r="G165" s="108"/>
      <c r="H165" s="137"/>
      <c r="I165" s="109"/>
      <c r="J165" s="137"/>
      <c r="K165" s="109"/>
      <c r="M165">
        <f>IF(B165="",0,HLOOKUP(B165,Feuil3!$2:$3,2,0))</f>
        <v>0</v>
      </c>
      <c r="N165">
        <f t="shared" si="9"/>
        <v>0</v>
      </c>
      <c r="O165">
        <f t="shared" si="10"/>
        <v>1</v>
      </c>
    </row>
    <row r="166" spans="2:15" x14ac:dyDescent="0.25">
      <c r="B166" s="104" t="str">
        <f>HLOOKUP(ROW(A166)-ROW(A$15),Feuil3!$5:$6,2,1)</f>
        <v/>
      </c>
      <c r="C166" s="105" t="str">
        <f t="shared" si="8"/>
        <v/>
      </c>
      <c r="D166" s="106" t="str">
        <f>IF(B166="","",INDEX('4. Offre de transport_1'!$C$25:$CX$76,'5. Offre de transport_2'!N166,'5. Offre de transport_2'!B166))</f>
        <v/>
      </c>
      <c r="E166" s="110" t="str">
        <f>IF(B166="","",INDEX('4. Offre de transport_1'!$C$25:$CX$76,'5. Offre de transport_2'!O166,'5. Offre de transport_2'!B166))</f>
        <v/>
      </c>
      <c r="F166" s="107"/>
      <c r="G166" s="108"/>
      <c r="H166" s="137"/>
      <c r="I166" s="109"/>
      <c r="J166" s="137"/>
      <c r="K166" s="109"/>
      <c r="M166">
        <f>IF(B166="",0,HLOOKUP(B166,Feuil3!$2:$3,2,0))</f>
        <v>0</v>
      </c>
      <c r="N166">
        <f t="shared" si="9"/>
        <v>0</v>
      </c>
      <c r="O166">
        <f t="shared" si="10"/>
        <v>1</v>
      </c>
    </row>
    <row r="167" spans="2:15" x14ac:dyDescent="0.25">
      <c r="B167" s="104" t="str">
        <f>HLOOKUP(ROW(A167)-ROW(A$15),Feuil3!$5:$6,2,1)</f>
        <v/>
      </c>
      <c r="C167" s="105" t="str">
        <f t="shared" si="8"/>
        <v/>
      </c>
      <c r="D167" s="106" t="str">
        <f>IF(B167="","",INDEX('4. Offre de transport_1'!$C$25:$CX$76,'5. Offre de transport_2'!N167,'5. Offre de transport_2'!B167))</f>
        <v/>
      </c>
      <c r="E167" s="110" t="str">
        <f>IF(B167="","",INDEX('4. Offre de transport_1'!$C$25:$CX$76,'5. Offre de transport_2'!O167,'5. Offre de transport_2'!B167))</f>
        <v/>
      </c>
      <c r="F167" s="107"/>
      <c r="G167" s="108"/>
      <c r="H167" s="137"/>
      <c r="I167" s="109"/>
      <c r="J167" s="137"/>
      <c r="K167" s="109"/>
      <c r="M167">
        <f>IF(B167="",0,HLOOKUP(B167,Feuil3!$2:$3,2,0))</f>
        <v>0</v>
      </c>
      <c r="N167">
        <f t="shared" si="9"/>
        <v>0</v>
      </c>
      <c r="O167">
        <f t="shared" si="10"/>
        <v>1</v>
      </c>
    </row>
    <row r="168" spans="2:15" x14ac:dyDescent="0.25">
      <c r="B168" s="104" t="str">
        <f>HLOOKUP(ROW(A168)-ROW(A$15),Feuil3!$5:$6,2,1)</f>
        <v/>
      </c>
      <c r="C168" s="105" t="str">
        <f t="shared" si="8"/>
        <v/>
      </c>
      <c r="D168" s="106" t="str">
        <f>IF(B168="","",INDEX('4. Offre de transport_1'!$C$25:$CX$76,'5. Offre de transport_2'!N168,'5. Offre de transport_2'!B168))</f>
        <v/>
      </c>
      <c r="E168" s="110" t="str">
        <f>IF(B168="","",INDEX('4. Offre de transport_1'!$C$25:$CX$76,'5. Offre de transport_2'!O168,'5. Offre de transport_2'!B168))</f>
        <v/>
      </c>
      <c r="F168" s="107"/>
      <c r="G168" s="108"/>
      <c r="H168" s="137"/>
      <c r="I168" s="109"/>
      <c r="J168" s="137"/>
      <c r="K168" s="109"/>
      <c r="M168">
        <f>IF(B168="",0,HLOOKUP(B168,Feuil3!$2:$3,2,0))</f>
        <v>0</v>
      </c>
      <c r="N168">
        <f t="shared" si="9"/>
        <v>0</v>
      </c>
      <c r="O168">
        <f t="shared" si="10"/>
        <v>1</v>
      </c>
    </row>
    <row r="169" spans="2:15" x14ac:dyDescent="0.25">
      <c r="B169" s="104" t="str">
        <f>HLOOKUP(ROW(A169)-ROW(A$15),Feuil3!$5:$6,2,1)</f>
        <v/>
      </c>
      <c r="C169" s="105" t="str">
        <f t="shared" si="8"/>
        <v/>
      </c>
      <c r="D169" s="106" t="str">
        <f>IF(B169="","",INDEX('4. Offre de transport_1'!$C$25:$CX$76,'5. Offre de transport_2'!N169,'5. Offre de transport_2'!B169))</f>
        <v/>
      </c>
      <c r="E169" s="110" t="str">
        <f>IF(B169="","",INDEX('4. Offre de transport_1'!$C$25:$CX$76,'5. Offre de transport_2'!O169,'5. Offre de transport_2'!B169))</f>
        <v/>
      </c>
      <c r="F169" s="107"/>
      <c r="G169" s="108"/>
      <c r="H169" s="137"/>
      <c r="I169" s="109"/>
      <c r="J169" s="137"/>
      <c r="K169" s="109"/>
      <c r="M169">
        <f>IF(B169="",0,HLOOKUP(B169,Feuil3!$2:$3,2,0))</f>
        <v>0</v>
      </c>
      <c r="N169">
        <f t="shared" si="9"/>
        <v>0</v>
      </c>
      <c r="O169">
        <f t="shared" si="10"/>
        <v>1</v>
      </c>
    </row>
    <row r="170" spans="2:15" x14ac:dyDescent="0.25">
      <c r="B170" s="104" t="str">
        <f>HLOOKUP(ROW(A170)-ROW(A$15),Feuil3!$5:$6,2,1)</f>
        <v/>
      </c>
      <c r="C170" s="105" t="str">
        <f t="shared" si="8"/>
        <v/>
      </c>
      <c r="D170" s="106" t="str">
        <f>IF(B170="","",INDEX('4. Offre de transport_1'!$C$25:$CX$76,'5. Offre de transport_2'!N170,'5. Offre de transport_2'!B170))</f>
        <v/>
      </c>
      <c r="E170" s="110" t="str">
        <f>IF(B170="","",INDEX('4. Offre de transport_1'!$C$25:$CX$76,'5. Offre de transport_2'!O170,'5. Offre de transport_2'!B170))</f>
        <v/>
      </c>
      <c r="F170" s="107"/>
      <c r="G170" s="108"/>
      <c r="H170" s="137"/>
      <c r="I170" s="109"/>
      <c r="J170" s="137"/>
      <c r="K170" s="109"/>
      <c r="M170">
        <f>IF(B170="",0,HLOOKUP(B170,Feuil3!$2:$3,2,0))</f>
        <v>0</v>
      </c>
      <c r="N170">
        <f t="shared" si="9"/>
        <v>0</v>
      </c>
      <c r="O170">
        <f t="shared" si="10"/>
        <v>1</v>
      </c>
    </row>
    <row r="171" spans="2:15" x14ac:dyDescent="0.25">
      <c r="B171" s="104" t="str">
        <f>HLOOKUP(ROW(A171)-ROW(A$15),Feuil3!$5:$6,2,1)</f>
        <v/>
      </c>
      <c r="C171" s="105" t="str">
        <f t="shared" si="8"/>
        <v/>
      </c>
      <c r="D171" s="106" t="str">
        <f>IF(B171="","",INDEX('4. Offre de transport_1'!$C$25:$CX$76,'5. Offre de transport_2'!N171,'5. Offre de transport_2'!B171))</f>
        <v/>
      </c>
      <c r="E171" s="110" t="str">
        <f>IF(B171="","",INDEX('4. Offre de transport_1'!$C$25:$CX$76,'5. Offre de transport_2'!O171,'5. Offre de transport_2'!B171))</f>
        <v/>
      </c>
      <c r="F171" s="107"/>
      <c r="G171" s="108"/>
      <c r="H171" s="137"/>
      <c r="I171" s="109"/>
      <c r="J171" s="137"/>
      <c r="K171" s="109"/>
      <c r="M171">
        <f>IF(B171="",0,HLOOKUP(B171,Feuil3!$2:$3,2,0))</f>
        <v>0</v>
      </c>
      <c r="N171">
        <f t="shared" si="9"/>
        <v>0</v>
      </c>
      <c r="O171">
        <f t="shared" si="10"/>
        <v>1</v>
      </c>
    </row>
    <row r="172" spans="2:15" x14ac:dyDescent="0.25">
      <c r="B172" s="104" t="str">
        <f>HLOOKUP(ROW(A172)-ROW(A$15),Feuil3!$5:$6,2,1)</f>
        <v/>
      </c>
      <c r="C172" s="105" t="str">
        <f t="shared" si="8"/>
        <v/>
      </c>
      <c r="D172" s="106" t="str">
        <f>IF(B172="","",INDEX('4. Offre de transport_1'!$C$25:$CX$76,'5. Offre de transport_2'!N172,'5. Offre de transport_2'!B172))</f>
        <v/>
      </c>
      <c r="E172" s="110" t="str">
        <f>IF(B172="","",INDEX('4. Offre de transport_1'!$C$25:$CX$76,'5. Offre de transport_2'!O172,'5. Offre de transport_2'!B172))</f>
        <v/>
      </c>
      <c r="F172" s="107"/>
      <c r="G172" s="108"/>
      <c r="H172" s="137"/>
      <c r="I172" s="109"/>
      <c r="J172" s="137"/>
      <c r="K172" s="109"/>
      <c r="M172">
        <f>IF(B172="",0,HLOOKUP(B172,Feuil3!$2:$3,2,0))</f>
        <v>0</v>
      </c>
      <c r="N172">
        <f t="shared" si="9"/>
        <v>0</v>
      </c>
      <c r="O172">
        <f t="shared" si="10"/>
        <v>1</v>
      </c>
    </row>
    <row r="173" spans="2:15" x14ac:dyDescent="0.25">
      <c r="B173" s="104" t="str">
        <f>HLOOKUP(ROW(A173)-ROW(A$15),Feuil3!$5:$6,2,1)</f>
        <v/>
      </c>
      <c r="C173" s="105" t="str">
        <f t="shared" si="8"/>
        <v/>
      </c>
      <c r="D173" s="106" t="str">
        <f>IF(B173="","",INDEX('4. Offre de transport_1'!$C$25:$CX$76,'5. Offre de transport_2'!N173,'5. Offre de transport_2'!B173))</f>
        <v/>
      </c>
      <c r="E173" s="110" t="str">
        <f>IF(B173="","",INDEX('4. Offre de transport_1'!$C$25:$CX$76,'5. Offre de transport_2'!O173,'5. Offre de transport_2'!B173))</f>
        <v/>
      </c>
      <c r="F173" s="107"/>
      <c r="G173" s="108"/>
      <c r="H173" s="137"/>
      <c r="I173" s="109"/>
      <c r="J173" s="137"/>
      <c r="K173" s="109"/>
      <c r="M173">
        <f>IF(B173="",0,HLOOKUP(B173,Feuil3!$2:$3,2,0))</f>
        <v>0</v>
      </c>
      <c r="N173">
        <f t="shared" si="9"/>
        <v>0</v>
      </c>
      <c r="O173">
        <f t="shared" si="10"/>
        <v>1</v>
      </c>
    </row>
    <row r="174" spans="2:15" x14ac:dyDescent="0.25">
      <c r="B174" s="104" t="str">
        <f>HLOOKUP(ROW(A174)-ROW(A$15),Feuil3!$5:$6,2,1)</f>
        <v/>
      </c>
      <c r="C174" s="105" t="str">
        <f t="shared" si="8"/>
        <v/>
      </c>
      <c r="D174" s="106" t="str">
        <f>IF(B174="","",INDEX('4. Offre de transport_1'!$C$25:$CX$76,'5. Offre de transport_2'!N174,'5. Offre de transport_2'!B174))</f>
        <v/>
      </c>
      <c r="E174" s="110" t="str">
        <f>IF(B174="","",INDEX('4. Offre de transport_1'!$C$25:$CX$76,'5. Offre de transport_2'!O174,'5. Offre de transport_2'!B174))</f>
        <v/>
      </c>
      <c r="F174" s="107"/>
      <c r="G174" s="108"/>
      <c r="H174" s="137"/>
      <c r="I174" s="109"/>
      <c r="J174" s="137"/>
      <c r="K174" s="109"/>
      <c r="M174">
        <f>IF(B174="",0,HLOOKUP(B174,Feuil3!$2:$3,2,0))</f>
        <v>0</v>
      </c>
      <c r="N174">
        <f t="shared" si="9"/>
        <v>0</v>
      </c>
      <c r="O174">
        <f t="shared" si="10"/>
        <v>1</v>
      </c>
    </row>
    <row r="175" spans="2:15" x14ac:dyDescent="0.25">
      <c r="B175" s="104" t="str">
        <f>HLOOKUP(ROW(A175)-ROW(A$15),Feuil3!$5:$6,2,1)</f>
        <v/>
      </c>
      <c r="C175" s="105" t="str">
        <f t="shared" si="8"/>
        <v/>
      </c>
      <c r="D175" s="106" t="str">
        <f>IF(B175="","",INDEX('4. Offre de transport_1'!$C$25:$CX$76,'5. Offre de transport_2'!N175,'5. Offre de transport_2'!B175))</f>
        <v/>
      </c>
      <c r="E175" s="110" t="str">
        <f>IF(B175="","",INDEX('4. Offre de transport_1'!$C$25:$CX$76,'5. Offre de transport_2'!O175,'5. Offre de transport_2'!B175))</f>
        <v/>
      </c>
      <c r="F175" s="107"/>
      <c r="G175" s="108"/>
      <c r="H175" s="137"/>
      <c r="I175" s="109"/>
      <c r="J175" s="137"/>
      <c r="K175" s="109"/>
      <c r="M175">
        <f>IF(B175="",0,HLOOKUP(B175,Feuil3!$2:$3,2,0))</f>
        <v>0</v>
      </c>
      <c r="N175">
        <f t="shared" si="9"/>
        <v>0</v>
      </c>
      <c r="O175">
        <f t="shared" si="10"/>
        <v>1</v>
      </c>
    </row>
    <row r="176" spans="2:15" x14ac:dyDescent="0.25">
      <c r="B176" s="104" t="str">
        <f>HLOOKUP(ROW(A176)-ROW(A$15),Feuil3!$5:$6,2,1)</f>
        <v/>
      </c>
      <c r="C176" s="105" t="str">
        <f t="shared" si="8"/>
        <v/>
      </c>
      <c r="D176" s="106" t="str">
        <f>IF(B176="","",INDEX('4. Offre de transport_1'!$C$25:$CX$76,'5. Offre de transport_2'!N176,'5. Offre de transport_2'!B176))</f>
        <v/>
      </c>
      <c r="E176" s="110" t="str">
        <f>IF(B176="","",INDEX('4. Offre de transport_1'!$C$25:$CX$76,'5. Offre de transport_2'!O176,'5. Offre de transport_2'!B176))</f>
        <v/>
      </c>
      <c r="F176" s="107"/>
      <c r="G176" s="108"/>
      <c r="H176" s="137"/>
      <c r="I176" s="109"/>
      <c r="J176" s="137"/>
      <c r="K176" s="109"/>
      <c r="M176">
        <f>IF(B176="",0,HLOOKUP(B176,Feuil3!$2:$3,2,0))</f>
        <v>0</v>
      </c>
      <c r="N176">
        <f t="shared" si="9"/>
        <v>0</v>
      </c>
      <c r="O176">
        <f t="shared" si="10"/>
        <v>1</v>
      </c>
    </row>
    <row r="177" spans="2:15" x14ac:dyDescent="0.25">
      <c r="B177" s="104" t="str">
        <f>HLOOKUP(ROW(A177)-ROW(A$15),Feuil3!$5:$6,2,1)</f>
        <v/>
      </c>
      <c r="C177" s="105" t="str">
        <f t="shared" si="8"/>
        <v/>
      </c>
      <c r="D177" s="106" t="str">
        <f>IF(B177="","",INDEX('4. Offre de transport_1'!$C$25:$CX$76,'5. Offre de transport_2'!N177,'5. Offre de transport_2'!B177))</f>
        <v/>
      </c>
      <c r="E177" s="110" t="str">
        <f>IF(B177="","",INDEX('4. Offre de transport_1'!$C$25:$CX$76,'5. Offre de transport_2'!O177,'5. Offre de transport_2'!B177))</f>
        <v/>
      </c>
      <c r="F177" s="107"/>
      <c r="G177" s="108"/>
      <c r="H177" s="137"/>
      <c r="I177" s="109"/>
      <c r="J177" s="137"/>
      <c r="K177" s="109"/>
      <c r="M177">
        <f>IF(B177="",0,HLOOKUP(B177,Feuil3!$2:$3,2,0))</f>
        <v>0</v>
      </c>
      <c r="N177">
        <f t="shared" si="9"/>
        <v>0</v>
      </c>
      <c r="O177">
        <f t="shared" si="10"/>
        <v>1</v>
      </c>
    </row>
    <row r="178" spans="2:15" x14ac:dyDescent="0.25">
      <c r="B178" s="104" t="str">
        <f>HLOOKUP(ROW(A178)-ROW(A$15),Feuil3!$5:$6,2,1)</f>
        <v/>
      </c>
      <c r="C178" s="105" t="str">
        <f t="shared" si="8"/>
        <v/>
      </c>
      <c r="D178" s="106" t="str">
        <f>IF(B178="","",INDEX('4. Offre de transport_1'!$C$25:$CX$76,'5. Offre de transport_2'!N178,'5. Offre de transport_2'!B178))</f>
        <v/>
      </c>
      <c r="E178" s="110" t="str">
        <f>IF(B178="","",INDEX('4. Offre de transport_1'!$C$25:$CX$76,'5. Offre de transport_2'!O178,'5. Offre de transport_2'!B178))</f>
        <v/>
      </c>
      <c r="F178" s="107"/>
      <c r="G178" s="108"/>
      <c r="H178" s="137"/>
      <c r="I178" s="109"/>
      <c r="J178" s="137"/>
      <c r="K178" s="109"/>
      <c r="M178">
        <f>IF(B178="",0,HLOOKUP(B178,Feuil3!$2:$3,2,0))</f>
        <v>0</v>
      </c>
      <c r="N178">
        <f t="shared" si="9"/>
        <v>0</v>
      </c>
      <c r="O178">
        <f t="shared" si="10"/>
        <v>1</v>
      </c>
    </row>
    <row r="179" spans="2:15" x14ac:dyDescent="0.25">
      <c r="B179" s="104" t="str">
        <f>HLOOKUP(ROW(A179)-ROW(A$15),Feuil3!$5:$6,2,1)</f>
        <v/>
      </c>
      <c r="C179" s="105" t="str">
        <f t="shared" si="8"/>
        <v/>
      </c>
      <c r="D179" s="106" t="str">
        <f>IF(B179="","",INDEX('4. Offre de transport_1'!$C$25:$CX$76,'5. Offre de transport_2'!N179,'5. Offre de transport_2'!B179))</f>
        <v/>
      </c>
      <c r="E179" s="110" t="str">
        <f>IF(B179="","",INDEX('4. Offre de transport_1'!$C$25:$CX$76,'5. Offre de transport_2'!O179,'5. Offre de transport_2'!B179))</f>
        <v/>
      </c>
      <c r="F179" s="107"/>
      <c r="G179" s="108"/>
      <c r="H179" s="137"/>
      <c r="I179" s="109"/>
      <c r="J179" s="137"/>
      <c r="K179" s="109"/>
      <c r="M179">
        <f>IF(B179="",0,HLOOKUP(B179,Feuil3!$2:$3,2,0))</f>
        <v>0</v>
      </c>
      <c r="N179">
        <f t="shared" si="9"/>
        <v>0</v>
      </c>
      <c r="O179">
        <f t="shared" si="10"/>
        <v>1</v>
      </c>
    </row>
    <row r="180" spans="2:15" x14ac:dyDescent="0.25">
      <c r="B180" s="104" t="str">
        <f>HLOOKUP(ROW(A180)-ROW(A$15),Feuil3!$5:$6,2,1)</f>
        <v/>
      </c>
      <c r="C180" s="105" t="str">
        <f t="shared" si="8"/>
        <v/>
      </c>
      <c r="D180" s="106" t="str">
        <f>IF(B180="","",INDEX('4. Offre de transport_1'!$C$25:$CX$76,'5. Offre de transport_2'!N180,'5. Offre de transport_2'!B180))</f>
        <v/>
      </c>
      <c r="E180" s="110" t="str">
        <f>IF(B180="","",INDEX('4. Offre de transport_1'!$C$25:$CX$76,'5. Offre de transport_2'!O180,'5. Offre de transport_2'!B180))</f>
        <v/>
      </c>
      <c r="F180" s="107"/>
      <c r="G180" s="108"/>
      <c r="H180" s="137"/>
      <c r="I180" s="109"/>
      <c r="J180" s="137"/>
      <c r="K180" s="109"/>
      <c r="M180">
        <f>IF(B180="",0,HLOOKUP(B180,Feuil3!$2:$3,2,0))</f>
        <v>0</v>
      </c>
      <c r="N180">
        <f t="shared" si="9"/>
        <v>0</v>
      </c>
      <c r="O180">
        <f t="shared" si="10"/>
        <v>1</v>
      </c>
    </row>
    <row r="181" spans="2:15" x14ac:dyDescent="0.25">
      <c r="B181" s="104" t="str">
        <f>HLOOKUP(ROW(A181)-ROW(A$15),Feuil3!$5:$6,2,1)</f>
        <v/>
      </c>
      <c r="C181" s="105" t="str">
        <f t="shared" si="8"/>
        <v/>
      </c>
      <c r="D181" s="106" t="str">
        <f>IF(B181="","",INDEX('4. Offre de transport_1'!$C$25:$CX$76,'5. Offre de transport_2'!N181,'5. Offre de transport_2'!B181))</f>
        <v/>
      </c>
      <c r="E181" s="110" t="str">
        <f>IF(B181="","",INDEX('4. Offre de transport_1'!$C$25:$CX$76,'5. Offre de transport_2'!O181,'5. Offre de transport_2'!B181))</f>
        <v/>
      </c>
      <c r="F181" s="107"/>
      <c r="G181" s="108"/>
      <c r="H181" s="137"/>
      <c r="I181" s="109"/>
      <c r="J181" s="137"/>
      <c r="K181" s="109"/>
      <c r="M181">
        <f>IF(B181="",0,HLOOKUP(B181,Feuil3!$2:$3,2,0))</f>
        <v>0</v>
      </c>
      <c r="N181">
        <f t="shared" si="9"/>
        <v>0</v>
      </c>
      <c r="O181">
        <f t="shared" si="10"/>
        <v>1</v>
      </c>
    </row>
    <row r="182" spans="2:15" x14ac:dyDescent="0.25">
      <c r="B182" s="104" t="str">
        <f>HLOOKUP(ROW(A182)-ROW(A$15),Feuil3!$5:$6,2,1)</f>
        <v/>
      </c>
      <c r="C182" s="105" t="str">
        <f t="shared" si="8"/>
        <v/>
      </c>
      <c r="D182" s="106" t="str">
        <f>IF(B182="","",INDEX('4. Offre de transport_1'!$C$25:$CX$76,'5. Offre de transport_2'!N182,'5. Offre de transport_2'!B182))</f>
        <v/>
      </c>
      <c r="E182" s="110" t="str">
        <f>IF(B182="","",INDEX('4. Offre de transport_1'!$C$25:$CX$76,'5. Offre de transport_2'!O182,'5. Offre de transport_2'!B182))</f>
        <v/>
      </c>
      <c r="F182" s="107"/>
      <c r="G182" s="108"/>
      <c r="H182" s="137"/>
      <c r="I182" s="109"/>
      <c r="J182" s="137"/>
      <c r="K182" s="109"/>
      <c r="M182">
        <f>IF(B182="",0,HLOOKUP(B182,Feuil3!$2:$3,2,0))</f>
        <v>0</v>
      </c>
      <c r="N182">
        <f t="shared" si="9"/>
        <v>0</v>
      </c>
      <c r="O182">
        <f t="shared" si="10"/>
        <v>1</v>
      </c>
    </row>
    <row r="183" spans="2:15" x14ac:dyDescent="0.25">
      <c r="B183" s="104" t="str">
        <f>HLOOKUP(ROW(A183)-ROW(A$15),Feuil3!$5:$6,2,1)</f>
        <v/>
      </c>
      <c r="C183" s="105" t="str">
        <f t="shared" si="8"/>
        <v/>
      </c>
      <c r="D183" s="106" t="str">
        <f>IF(B183="","",INDEX('4. Offre de transport_1'!$C$25:$CX$76,'5. Offre de transport_2'!N183,'5. Offre de transport_2'!B183))</f>
        <v/>
      </c>
      <c r="E183" s="110" t="str">
        <f>IF(B183="","",INDEX('4. Offre de transport_1'!$C$25:$CX$76,'5. Offre de transport_2'!O183,'5. Offre de transport_2'!B183))</f>
        <v/>
      </c>
      <c r="F183" s="107"/>
      <c r="G183" s="108"/>
      <c r="H183" s="137"/>
      <c r="I183" s="109"/>
      <c r="J183" s="137"/>
      <c r="K183" s="109"/>
      <c r="M183">
        <f>IF(B183="",0,HLOOKUP(B183,Feuil3!$2:$3,2,0))</f>
        <v>0</v>
      </c>
      <c r="N183">
        <f t="shared" si="9"/>
        <v>0</v>
      </c>
      <c r="O183">
        <f t="shared" si="10"/>
        <v>1</v>
      </c>
    </row>
    <row r="184" spans="2:15" x14ac:dyDescent="0.25">
      <c r="B184" s="104" t="str">
        <f>HLOOKUP(ROW(A184)-ROW(A$15),Feuil3!$5:$6,2,1)</f>
        <v/>
      </c>
      <c r="C184" s="105" t="str">
        <f t="shared" si="8"/>
        <v/>
      </c>
      <c r="D184" s="106" t="str">
        <f>IF(B184="","",INDEX('4. Offre de transport_1'!$C$25:$CX$76,'5. Offre de transport_2'!N184,'5. Offre de transport_2'!B184))</f>
        <v/>
      </c>
      <c r="E184" s="110" t="str">
        <f>IF(B184="","",INDEX('4. Offre de transport_1'!$C$25:$CX$76,'5. Offre de transport_2'!O184,'5. Offre de transport_2'!B184))</f>
        <v/>
      </c>
      <c r="F184" s="107"/>
      <c r="G184" s="108"/>
      <c r="H184" s="137"/>
      <c r="I184" s="109"/>
      <c r="J184" s="137"/>
      <c r="K184" s="109"/>
      <c r="M184">
        <f>IF(B184="",0,HLOOKUP(B184,Feuil3!$2:$3,2,0))</f>
        <v>0</v>
      </c>
      <c r="N184">
        <f t="shared" si="9"/>
        <v>0</v>
      </c>
      <c r="O184">
        <f t="shared" si="10"/>
        <v>1</v>
      </c>
    </row>
    <row r="185" spans="2:15" x14ac:dyDescent="0.25">
      <c r="B185" s="104" t="str">
        <f>HLOOKUP(ROW(A185)-ROW(A$15),Feuil3!$5:$6,2,1)</f>
        <v/>
      </c>
      <c r="C185" s="105" t="str">
        <f t="shared" si="8"/>
        <v/>
      </c>
      <c r="D185" s="106" t="str">
        <f>IF(B185="","",INDEX('4. Offre de transport_1'!$C$25:$CX$76,'5. Offre de transport_2'!N185,'5. Offre de transport_2'!B185))</f>
        <v/>
      </c>
      <c r="E185" s="110" t="str">
        <f>IF(B185="","",INDEX('4. Offre de transport_1'!$C$25:$CX$76,'5. Offre de transport_2'!O185,'5. Offre de transport_2'!B185))</f>
        <v/>
      </c>
      <c r="F185" s="107"/>
      <c r="G185" s="108"/>
      <c r="H185" s="137"/>
      <c r="I185" s="109"/>
      <c r="J185" s="137"/>
      <c r="K185" s="109"/>
      <c r="M185">
        <f>IF(B185="",0,HLOOKUP(B185,Feuil3!$2:$3,2,0))</f>
        <v>0</v>
      </c>
      <c r="N185">
        <f t="shared" si="9"/>
        <v>0</v>
      </c>
      <c r="O185">
        <f t="shared" si="10"/>
        <v>1</v>
      </c>
    </row>
    <row r="186" spans="2:15" x14ac:dyDescent="0.25">
      <c r="B186" s="104" t="str">
        <f>HLOOKUP(ROW(A186)-ROW(A$15),Feuil3!$5:$6,2,1)</f>
        <v/>
      </c>
      <c r="C186" s="105" t="str">
        <f t="shared" si="8"/>
        <v/>
      </c>
      <c r="D186" s="106" t="str">
        <f>IF(B186="","",INDEX('4. Offre de transport_1'!$C$25:$CX$76,'5. Offre de transport_2'!N186,'5. Offre de transport_2'!B186))</f>
        <v/>
      </c>
      <c r="E186" s="110" t="str">
        <f>IF(B186="","",INDEX('4. Offre de transport_1'!$C$25:$CX$76,'5. Offre de transport_2'!O186,'5. Offre de transport_2'!B186))</f>
        <v/>
      </c>
      <c r="F186" s="107"/>
      <c r="G186" s="108"/>
      <c r="H186" s="137"/>
      <c r="I186" s="109"/>
      <c r="J186" s="137"/>
      <c r="K186" s="109"/>
      <c r="M186">
        <f>IF(B186="",0,HLOOKUP(B186,Feuil3!$2:$3,2,0))</f>
        <v>0</v>
      </c>
      <c r="N186">
        <f t="shared" si="9"/>
        <v>0</v>
      </c>
      <c r="O186">
        <f t="shared" si="10"/>
        <v>1</v>
      </c>
    </row>
    <row r="187" spans="2:15" x14ac:dyDescent="0.25">
      <c r="B187" s="104" t="str">
        <f>HLOOKUP(ROW(A187)-ROW(A$15),Feuil3!$5:$6,2,1)</f>
        <v/>
      </c>
      <c r="C187" s="105" t="str">
        <f t="shared" si="8"/>
        <v/>
      </c>
      <c r="D187" s="106" t="str">
        <f>IF(B187="","",INDEX('4. Offre de transport_1'!$C$25:$CX$76,'5. Offre de transport_2'!N187,'5. Offre de transport_2'!B187))</f>
        <v/>
      </c>
      <c r="E187" s="110" t="str">
        <f>IF(B187="","",INDEX('4. Offre de transport_1'!$C$25:$CX$76,'5. Offre de transport_2'!O187,'5. Offre de transport_2'!B187))</f>
        <v/>
      </c>
      <c r="F187" s="107"/>
      <c r="G187" s="108"/>
      <c r="H187" s="137"/>
      <c r="I187" s="109"/>
      <c r="J187" s="137"/>
      <c r="K187" s="109"/>
      <c r="M187">
        <f>IF(B187="",0,HLOOKUP(B187,Feuil3!$2:$3,2,0))</f>
        <v>0</v>
      </c>
      <c r="N187">
        <f t="shared" si="9"/>
        <v>0</v>
      </c>
      <c r="O187">
        <f t="shared" si="10"/>
        <v>1</v>
      </c>
    </row>
    <row r="188" spans="2:15" x14ac:dyDescent="0.25">
      <c r="B188" s="104" t="str">
        <f>HLOOKUP(ROW(A188)-ROW(A$15),Feuil3!$5:$6,2,1)</f>
        <v/>
      </c>
      <c r="C188" s="105" t="str">
        <f t="shared" si="8"/>
        <v/>
      </c>
      <c r="D188" s="106" t="str">
        <f>IF(B188="","",INDEX('4. Offre de transport_1'!$C$25:$CX$76,'5. Offre de transport_2'!N188,'5. Offre de transport_2'!B188))</f>
        <v/>
      </c>
      <c r="E188" s="110" t="str">
        <f>IF(B188="","",INDEX('4. Offre de transport_1'!$C$25:$CX$76,'5. Offre de transport_2'!O188,'5. Offre de transport_2'!B188))</f>
        <v/>
      </c>
      <c r="F188" s="107"/>
      <c r="G188" s="108"/>
      <c r="H188" s="137"/>
      <c r="I188" s="109"/>
      <c r="J188" s="137"/>
      <c r="K188" s="109"/>
      <c r="M188">
        <f>IF(B188="",0,HLOOKUP(B188,Feuil3!$2:$3,2,0))</f>
        <v>0</v>
      </c>
      <c r="N188">
        <f t="shared" si="9"/>
        <v>0</v>
      </c>
      <c r="O188">
        <f t="shared" si="10"/>
        <v>1</v>
      </c>
    </row>
    <row r="189" spans="2:15" x14ac:dyDescent="0.25">
      <c r="B189" s="104" t="str">
        <f>HLOOKUP(ROW(A189)-ROW(A$15),Feuil3!$5:$6,2,1)</f>
        <v/>
      </c>
      <c r="C189" s="105" t="str">
        <f t="shared" si="8"/>
        <v/>
      </c>
      <c r="D189" s="106" t="str">
        <f>IF(B189="","",INDEX('4. Offre de transport_1'!$C$25:$CX$76,'5. Offre de transport_2'!N189,'5. Offre de transport_2'!B189))</f>
        <v/>
      </c>
      <c r="E189" s="110" t="str">
        <f>IF(B189="","",INDEX('4. Offre de transport_1'!$C$25:$CX$76,'5. Offre de transport_2'!O189,'5. Offre de transport_2'!B189))</f>
        <v/>
      </c>
      <c r="F189" s="107"/>
      <c r="G189" s="108"/>
      <c r="H189" s="137"/>
      <c r="I189" s="109"/>
      <c r="J189" s="137"/>
      <c r="K189" s="109"/>
      <c r="M189">
        <f>IF(B189="",0,HLOOKUP(B189,Feuil3!$2:$3,2,0))</f>
        <v>0</v>
      </c>
      <c r="N189">
        <f t="shared" si="9"/>
        <v>0</v>
      </c>
      <c r="O189">
        <f t="shared" si="10"/>
        <v>1</v>
      </c>
    </row>
    <row r="190" spans="2:15" x14ac:dyDescent="0.25">
      <c r="B190" s="104" t="str">
        <f>HLOOKUP(ROW(A190)-ROW(A$15),Feuil3!$5:$6,2,1)</f>
        <v/>
      </c>
      <c r="C190" s="105" t="str">
        <f t="shared" si="8"/>
        <v/>
      </c>
      <c r="D190" s="106" t="str">
        <f>IF(B190="","",INDEX('4. Offre de transport_1'!$C$25:$CX$76,'5. Offre de transport_2'!N190,'5. Offre de transport_2'!B190))</f>
        <v/>
      </c>
      <c r="E190" s="110" t="str">
        <f>IF(B190="","",INDEX('4. Offre de transport_1'!$C$25:$CX$76,'5. Offre de transport_2'!O190,'5. Offre de transport_2'!B190))</f>
        <v/>
      </c>
      <c r="F190" s="107"/>
      <c r="G190" s="108"/>
      <c r="H190" s="137"/>
      <c r="I190" s="109"/>
      <c r="J190" s="137"/>
      <c r="K190" s="109"/>
      <c r="M190">
        <f>IF(B190="",0,HLOOKUP(B190,Feuil3!$2:$3,2,0))</f>
        <v>0</v>
      </c>
      <c r="N190">
        <f t="shared" si="9"/>
        <v>0</v>
      </c>
      <c r="O190">
        <f t="shared" si="10"/>
        <v>1</v>
      </c>
    </row>
    <row r="191" spans="2:15" x14ac:dyDescent="0.25">
      <c r="B191" s="104" t="str">
        <f>HLOOKUP(ROW(A191)-ROW(A$15),Feuil3!$5:$6,2,1)</f>
        <v/>
      </c>
      <c r="C191" s="105" t="str">
        <f t="shared" si="8"/>
        <v/>
      </c>
      <c r="D191" s="106" t="str">
        <f>IF(B191="","",INDEX('4. Offre de transport_1'!$C$25:$CX$76,'5. Offre de transport_2'!N191,'5. Offre de transport_2'!B191))</f>
        <v/>
      </c>
      <c r="E191" s="110" t="str">
        <f>IF(B191="","",INDEX('4. Offre de transport_1'!$C$25:$CX$76,'5. Offre de transport_2'!O191,'5. Offre de transport_2'!B191))</f>
        <v/>
      </c>
      <c r="F191" s="107"/>
      <c r="G191" s="108"/>
      <c r="H191" s="137"/>
      <c r="I191" s="109"/>
      <c r="J191" s="137"/>
      <c r="K191" s="109"/>
      <c r="M191">
        <f>IF(B191="",0,HLOOKUP(B191,Feuil3!$2:$3,2,0))</f>
        <v>0</v>
      </c>
      <c r="N191">
        <f t="shared" si="9"/>
        <v>0</v>
      </c>
      <c r="O191">
        <f t="shared" si="10"/>
        <v>1</v>
      </c>
    </row>
    <row r="192" spans="2:15" x14ac:dyDescent="0.25">
      <c r="B192" s="104" t="str">
        <f>HLOOKUP(ROW(A192)-ROW(A$15),Feuil3!$5:$6,2,1)</f>
        <v/>
      </c>
      <c r="C192" s="105" t="str">
        <f t="shared" si="8"/>
        <v/>
      </c>
      <c r="D192" s="106" t="str">
        <f>IF(B192="","",INDEX('4. Offre de transport_1'!$C$25:$CX$76,'5. Offre de transport_2'!N192,'5. Offre de transport_2'!B192))</f>
        <v/>
      </c>
      <c r="E192" s="110" t="str">
        <f>IF(B192="","",INDEX('4. Offre de transport_1'!$C$25:$CX$76,'5. Offre de transport_2'!O192,'5. Offre de transport_2'!B192))</f>
        <v/>
      </c>
      <c r="F192" s="107"/>
      <c r="G192" s="108"/>
      <c r="H192" s="137"/>
      <c r="I192" s="109"/>
      <c r="J192" s="137"/>
      <c r="K192" s="109"/>
      <c r="M192">
        <f>IF(B192="",0,HLOOKUP(B192,Feuil3!$2:$3,2,0))</f>
        <v>0</v>
      </c>
      <c r="N192">
        <f t="shared" si="9"/>
        <v>0</v>
      </c>
      <c r="O192">
        <f t="shared" si="10"/>
        <v>1</v>
      </c>
    </row>
    <row r="193" spans="2:15" x14ac:dyDescent="0.25">
      <c r="B193" s="104" t="str">
        <f>HLOOKUP(ROW(A193)-ROW(A$15),Feuil3!$5:$6,2,1)</f>
        <v/>
      </c>
      <c r="C193" s="105" t="str">
        <f t="shared" si="8"/>
        <v/>
      </c>
      <c r="D193" s="106" t="str">
        <f>IF(B193="","",INDEX('4. Offre de transport_1'!$C$25:$CX$76,'5. Offre de transport_2'!N193,'5. Offre de transport_2'!B193))</f>
        <v/>
      </c>
      <c r="E193" s="110" t="str">
        <f>IF(B193="","",INDEX('4. Offre de transport_1'!$C$25:$CX$76,'5. Offre de transport_2'!O193,'5. Offre de transport_2'!B193))</f>
        <v/>
      </c>
      <c r="F193" s="107"/>
      <c r="G193" s="108"/>
      <c r="H193" s="137"/>
      <c r="I193" s="109"/>
      <c r="J193" s="137"/>
      <c r="K193" s="109"/>
      <c r="M193">
        <f>IF(B193="",0,HLOOKUP(B193,Feuil3!$2:$3,2,0))</f>
        <v>0</v>
      </c>
      <c r="N193">
        <f t="shared" si="9"/>
        <v>0</v>
      </c>
      <c r="O193">
        <f t="shared" si="10"/>
        <v>1</v>
      </c>
    </row>
    <row r="194" spans="2:15" x14ac:dyDescent="0.25">
      <c r="B194" s="104" t="str">
        <f>HLOOKUP(ROW(A194)-ROW(A$15),Feuil3!$5:$6,2,1)</f>
        <v/>
      </c>
      <c r="C194" s="105" t="str">
        <f t="shared" si="8"/>
        <v/>
      </c>
      <c r="D194" s="106" t="str">
        <f>IF(B194="","",INDEX('4. Offre de transport_1'!$C$25:$CX$76,'5. Offre de transport_2'!N194,'5. Offre de transport_2'!B194))</f>
        <v/>
      </c>
      <c r="E194" s="110" t="str">
        <f>IF(B194="","",INDEX('4. Offre de transport_1'!$C$25:$CX$76,'5. Offre de transport_2'!O194,'5. Offre de transport_2'!B194))</f>
        <v/>
      </c>
      <c r="F194" s="107"/>
      <c r="G194" s="108"/>
      <c r="H194" s="137"/>
      <c r="I194" s="109"/>
      <c r="J194" s="137"/>
      <c r="K194" s="109"/>
      <c r="M194">
        <f>IF(B194="",0,HLOOKUP(B194,Feuil3!$2:$3,2,0))</f>
        <v>0</v>
      </c>
      <c r="N194">
        <f t="shared" si="9"/>
        <v>0</v>
      </c>
      <c r="O194">
        <f t="shared" si="10"/>
        <v>1</v>
      </c>
    </row>
    <row r="195" spans="2:15" x14ac:dyDescent="0.25">
      <c r="B195" s="104" t="str">
        <f>HLOOKUP(ROW(A195)-ROW(A$15),Feuil3!$5:$6,2,1)</f>
        <v/>
      </c>
      <c r="C195" s="105" t="str">
        <f t="shared" si="8"/>
        <v/>
      </c>
      <c r="D195" s="106" t="str">
        <f>IF(B195="","",INDEX('4. Offre de transport_1'!$C$25:$CX$76,'5. Offre de transport_2'!N195,'5. Offre de transport_2'!B195))</f>
        <v/>
      </c>
      <c r="E195" s="110" t="str">
        <f>IF(B195="","",INDEX('4. Offre de transport_1'!$C$25:$CX$76,'5. Offre de transport_2'!O195,'5. Offre de transport_2'!B195))</f>
        <v/>
      </c>
      <c r="F195" s="107"/>
      <c r="G195" s="108"/>
      <c r="H195" s="137"/>
      <c r="I195" s="109"/>
      <c r="J195" s="137"/>
      <c r="K195" s="109"/>
      <c r="M195">
        <f>IF(B195="",0,HLOOKUP(B195,Feuil3!$2:$3,2,0))</f>
        <v>0</v>
      </c>
      <c r="N195">
        <f t="shared" si="9"/>
        <v>0</v>
      </c>
      <c r="O195">
        <f t="shared" si="10"/>
        <v>1</v>
      </c>
    </row>
    <row r="196" spans="2:15" x14ac:dyDescent="0.25">
      <c r="B196" s="104" t="str">
        <f>HLOOKUP(ROW(A196)-ROW(A$15),Feuil3!$5:$6,2,1)</f>
        <v/>
      </c>
      <c r="C196" s="105" t="str">
        <f t="shared" si="8"/>
        <v/>
      </c>
      <c r="D196" s="106" t="str">
        <f>IF(B196="","",INDEX('4. Offre de transport_1'!$C$25:$CX$76,'5. Offre de transport_2'!N196,'5. Offre de transport_2'!B196))</f>
        <v/>
      </c>
      <c r="E196" s="110" t="str">
        <f>IF(B196="","",INDEX('4. Offre de transport_1'!$C$25:$CX$76,'5. Offre de transport_2'!O196,'5. Offre de transport_2'!B196))</f>
        <v/>
      </c>
      <c r="F196" s="107"/>
      <c r="G196" s="108"/>
      <c r="H196" s="137"/>
      <c r="I196" s="109"/>
      <c r="J196" s="137"/>
      <c r="K196" s="109"/>
      <c r="M196">
        <f>IF(B196="",0,HLOOKUP(B196,Feuil3!$2:$3,2,0))</f>
        <v>0</v>
      </c>
      <c r="N196">
        <f t="shared" si="9"/>
        <v>0</v>
      </c>
      <c r="O196">
        <f t="shared" si="10"/>
        <v>1</v>
      </c>
    </row>
    <row r="197" spans="2:15" x14ac:dyDescent="0.25">
      <c r="B197" s="104" t="str">
        <f>HLOOKUP(ROW(A197)-ROW(A$15),Feuil3!$5:$6,2,1)</f>
        <v/>
      </c>
      <c r="C197" s="105" t="str">
        <f t="shared" si="8"/>
        <v/>
      </c>
      <c r="D197" s="106" t="str">
        <f>IF(B197="","",INDEX('4. Offre de transport_1'!$C$25:$CX$76,'5. Offre de transport_2'!N197,'5. Offre de transport_2'!B197))</f>
        <v/>
      </c>
      <c r="E197" s="110" t="str">
        <f>IF(B197="","",INDEX('4. Offre de transport_1'!$C$25:$CX$76,'5. Offre de transport_2'!O197,'5. Offre de transport_2'!B197))</f>
        <v/>
      </c>
      <c r="F197" s="107"/>
      <c r="G197" s="108"/>
      <c r="H197" s="137"/>
      <c r="I197" s="109"/>
      <c r="J197" s="137"/>
      <c r="K197" s="109"/>
      <c r="M197">
        <f>IF(B197="",0,HLOOKUP(B197,Feuil3!$2:$3,2,0))</f>
        <v>0</v>
      </c>
      <c r="N197">
        <f t="shared" si="9"/>
        <v>0</v>
      </c>
      <c r="O197">
        <f t="shared" si="10"/>
        <v>1</v>
      </c>
    </row>
    <row r="198" spans="2:15" x14ac:dyDescent="0.25">
      <c r="B198" s="104" t="str">
        <f>HLOOKUP(ROW(A198)-ROW(A$15),Feuil3!$5:$6,2,1)</f>
        <v/>
      </c>
      <c r="C198" s="105" t="str">
        <f t="shared" si="8"/>
        <v/>
      </c>
      <c r="D198" s="106" t="str">
        <f>IF(B198="","",INDEX('4. Offre de transport_1'!$C$25:$CX$76,'5. Offre de transport_2'!N198,'5. Offre de transport_2'!B198))</f>
        <v/>
      </c>
      <c r="E198" s="110" t="str">
        <f>IF(B198="","",INDEX('4. Offre de transport_1'!$C$25:$CX$76,'5. Offre de transport_2'!O198,'5. Offre de transport_2'!B198))</f>
        <v/>
      </c>
      <c r="F198" s="107"/>
      <c r="G198" s="108"/>
      <c r="H198" s="137"/>
      <c r="I198" s="109"/>
      <c r="J198" s="137"/>
      <c r="K198" s="109"/>
      <c r="M198">
        <f>IF(B198="",0,HLOOKUP(B198,Feuil3!$2:$3,2,0))</f>
        <v>0</v>
      </c>
      <c r="N198">
        <f t="shared" si="9"/>
        <v>0</v>
      </c>
      <c r="O198">
        <f t="shared" si="10"/>
        <v>1</v>
      </c>
    </row>
    <row r="199" spans="2:15" x14ac:dyDescent="0.25">
      <c r="B199" s="104" t="str">
        <f>HLOOKUP(ROW(A199)-ROW(A$15),Feuil3!$5:$6,2,1)</f>
        <v/>
      </c>
      <c r="C199" s="105" t="str">
        <f t="shared" si="8"/>
        <v/>
      </c>
      <c r="D199" s="106" t="str">
        <f>IF(B199="","",INDEX('4. Offre de transport_1'!$C$25:$CX$76,'5. Offre de transport_2'!N199,'5. Offre de transport_2'!B199))</f>
        <v/>
      </c>
      <c r="E199" s="110" t="str">
        <f>IF(B199="","",INDEX('4. Offre de transport_1'!$C$25:$CX$76,'5. Offre de transport_2'!O199,'5. Offre de transport_2'!B199))</f>
        <v/>
      </c>
      <c r="F199" s="107"/>
      <c r="G199" s="108"/>
      <c r="H199" s="137"/>
      <c r="I199" s="109"/>
      <c r="J199" s="137"/>
      <c r="K199" s="109"/>
      <c r="M199">
        <f>IF(B199="",0,HLOOKUP(B199,Feuil3!$2:$3,2,0))</f>
        <v>0</v>
      </c>
      <c r="N199">
        <f t="shared" si="9"/>
        <v>0</v>
      </c>
      <c r="O199">
        <f t="shared" si="10"/>
        <v>1</v>
      </c>
    </row>
    <row r="200" spans="2:15" x14ac:dyDescent="0.25">
      <c r="B200" s="104" t="str">
        <f>HLOOKUP(ROW(A200)-ROW(A$15),Feuil3!$5:$6,2,1)</f>
        <v/>
      </c>
      <c r="C200" s="105" t="str">
        <f t="shared" si="8"/>
        <v/>
      </c>
      <c r="D200" s="106" t="str">
        <f>IF(B200="","",INDEX('4. Offre de transport_1'!$C$25:$CX$76,'5. Offre de transport_2'!N200,'5. Offre de transport_2'!B200))</f>
        <v/>
      </c>
      <c r="E200" s="110" t="str">
        <f>IF(B200="","",INDEX('4. Offre de transport_1'!$C$25:$CX$76,'5. Offre de transport_2'!O200,'5. Offre de transport_2'!B200))</f>
        <v/>
      </c>
      <c r="F200" s="107"/>
      <c r="G200" s="108"/>
      <c r="H200" s="137"/>
      <c r="I200" s="109"/>
      <c r="J200" s="137"/>
      <c r="K200" s="109"/>
      <c r="M200">
        <f>IF(B200="",0,HLOOKUP(B200,Feuil3!$2:$3,2,0))</f>
        <v>0</v>
      </c>
      <c r="N200">
        <f t="shared" si="9"/>
        <v>0</v>
      </c>
      <c r="O200">
        <f t="shared" si="10"/>
        <v>1</v>
      </c>
    </row>
    <row r="201" spans="2:15" x14ac:dyDescent="0.25">
      <c r="B201" s="104" t="str">
        <f>HLOOKUP(ROW(A201)-ROW(A$15),Feuil3!$5:$6,2,1)</f>
        <v/>
      </c>
      <c r="C201" s="105" t="str">
        <f t="shared" si="8"/>
        <v/>
      </c>
      <c r="D201" s="106" t="str">
        <f>IF(B201="","",INDEX('4. Offre de transport_1'!$C$25:$CX$76,'5. Offre de transport_2'!N201,'5. Offre de transport_2'!B201))</f>
        <v/>
      </c>
      <c r="E201" s="110" t="str">
        <f>IF(B201="","",INDEX('4. Offre de transport_1'!$C$25:$CX$76,'5. Offre de transport_2'!O201,'5. Offre de transport_2'!B201))</f>
        <v/>
      </c>
      <c r="F201" s="107"/>
      <c r="G201" s="108"/>
      <c r="H201" s="137"/>
      <c r="I201" s="109"/>
      <c r="J201" s="137"/>
      <c r="K201" s="109"/>
      <c r="M201">
        <f>IF(B201="",0,HLOOKUP(B201,Feuil3!$2:$3,2,0))</f>
        <v>0</v>
      </c>
      <c r="N201">
        <f t="shared" si="9"/>
        <v>0</v>
      </c>
      <c r="O201">
        <f t="shared" si="10"/>
        <v>1</v>
      </c>
    </row>
    <row r="202" spans="2:15" x14ac:dyDescent="0.25">
      <c r="B202" s="104" t="str">
        <f>HLOOKUP(ROW(A202)-ROW(A$15),Feuil3!$5:$6,2,1)</f>
        <v/>
      </c>
      <c r="C202" s="105" t="str">
        <f t="shared" si="8"/>
        <v/>
      </c>
      <c r="D202" s="106" t="str">
        <f>IF(B202="","",INDEX('4. Offre de transport_1'!$C$25:$CX$76,'5. Offre de transport_2'!N202,'5. Offre de transport_2'!B202))</f>
        <v/>
      </c>
      <c r="E202" s="110" t="str">
        <f>IF(B202="","",INDEX('4. Offre de transport_1'!$C$25:$CX$76,'5. Offre de transport_2'!O202,'5. Offre de transport_2'!B202))</f>
        <v/>
      </c>
      <c r="F202" s="107"/>
      <c r="G202" s="108"/>
      <c r="H202" s="137"/>
      <c r="I202" s="109"/>
      <c r="J202" s="137"/>
      <c r="K202" s="109"/>
      <c r="M202">
        <f>IF(B202="",0,HLOOKUP(B202,Feuil3!$2:$3,2,0))</f>
        <v>0</v>
      </c>
      <c r="N202">
        <f t="shared" si="9"/>
        <v>0</v>
      </c>
      <c r="O202">
        <f t="shared" si="10"/>
        <v>1</v>
      </c>
    </row>
    <row r="203" spans="2:15" x14ac:dyDescent="0.25">
      <c r="B203" s="104" t="str">
        <f>HLOOKUP(ROW(A203)-ROW(A$15),Feuil3!$5:$6,2,1)</f>
        <v/>
      </c>
      <c r="C203" s="105" t="str">
        <f t="shared" si="8"/>
        <v/>
      </c>
      <c r="D203" s="106" t="str">
        <f>IF(B203="","",INDEX('4. Offre de transport_1'!$C$25:$CX$76,'5. Offre de transport_2'!N203,'5. Offre de transport_2'!B203))</f>
        <v/>
      </c>
      <c r="E203" s="110" t="str">
        <f>IF(B203="","",INDEX('4. Offre de transport_1'!$C$25:$CX$76,'5. Offre de transport_2'!O203,'5. Offre de transport_2'!B203))</f>
        <v/>
      </c>
      <c r="F203" s="107"/>
      <c r="G203" s="108"/>
      <c r="H203" s="137"/>
      <c r="I203" s="109"/>
      <c r="J203" s="137"/>
      <c r="K203" s="109"/>
      <c r="M203">
        <f>IF(B203="",0,HLOOKUP(B203,Feuil3!$2:$3,2,0))</f>
        <v>0</v>
      </c>
      <c r="N203">
        <f t="shared" si="9"/>
        <v>0</v>
      </c>
      <c r="O203">
        <f t="shared" si="10"/>
        <v>1</v>
      </c>
    </row>
    <row r="204" spans="2:15" x14ac:dyDescent="0.25">
      <c r="B204" s="104" t="str">
        <f>HLOOKUP(ROW(A204)-ROW(A$15),Feuil3!$5:$6,2,1)</f>
        <v/>
      </c>
      <c r="C204" s="105" t="str">
        <f t="shared" si="8"/>
        <v/>
      </c>
      <c r="D204" s="106" t="str">
        <f>IF(B204="","",INDEX('4. Offre de transport_1'!$C$25:$CX$76,'5. Offre de transport_2'!N204,'5. Offre de transport_2'!B204))</f>
        <v/>
      </c>
      <c r="E204" s="110" t="str">
        <f>IF(B204="","",INDEX('4. Offre de transport_1'!$C$25:$CX$76,'5. Offre de transport_2'!O204,'5. Offre de transport_2'!B204))</f>
        <v/>
      </c>
      <c r="F204" s="107"/>
      <c r="G204" s="108"/>
      <c r="H204" s="137"/>
      <c r="I204" s="109"/>
      <c r="J204" s="137"/>
      <c r="K204" s="109"/>
      <c r="M204">
        <f>IF(B204="",0,HLOOKUP(B204,Feuil3!$2:$3,2,0))</f>
        <v>0</v>
      </c>
      <c r="N204">
        <f t="shared" si="9"/>
        <v>0</v>
      </c>
      <c r="O204">
        <f t="shared" si="10"/>
        <v>1</v>
      </c>
    </row>
    <row r="205" spans="2:15" x14ac:dyDescent="0.25">
      <c r="B205" s="104" t="str">
        <f>HLOOKUP(ROW(A205)-ROW(A$15),Feuil3!$5:$6,2,1)</f>
        <v/>
      </c>
      <c r="C205" s="105" t="str">
        <f t="shared" si="8"/>
        <v/>
      </c>
      <c r="D205" s="106" t="str">
        <f>IF(B205="","",INDEX('4. Offre de transport_1'!$C$25:$CX$76,'5. Offre de transport_2'!N205,'5. Offre de transport_2'!B205))</f>
        <v/>
      </c>
      <c r="E205" s="110" t="str">
        <f>IF(B205="","",INDEX('4. Offre de transport_1'!$C$25:$CX$76,'5. Offre de transport_2'!O205,'5. Offre de transport_2'!B205))</f>
        <v/>
      </c>
      <c r="F205" s="107"/>
      <c r="G205" s="108"/>
      <c r="H205" s="137"/>
      <c r="I205" s="109"/>
      <c r="J205" s="137"/>
      <c r="K205" s="109"/>
      <c r="M205">
        <f>IF(B205="",0,HLOOKUP(B205,Feuil3!$2:$3,2,0))</f>
        <v>0</v>
      </c>
      <c r="N205">
        <f t="shared" si="9"/>
        <v>0</v>
      </c>
      <c r="O205">
        <f t="shared" si="10"/>
        <v>1</v>
      </c>
    </row>
    <row r="206" spans="2:15" x14ac:dyDescent="0.25">
      <c r="B206" s="104" t="str">
        <f>HLOOKUP(ROW(A206)-ROW(A$15),Feuil3!$5:$6,2,1)</f>
        <v/>
      </c>
      <c r="C206" s="105" t="str">
        <f t="shared" si="8"/>
        <v/>
      </c>
      <c r="D206" s="106" t="str">
        <f>IF(B206="","",INDEX('4. Offre de transport_1'!$C$25:$CX$76,'5. Offre de transport_2'!N206,'5. Offre de transport_2'!B206))</f>
        <v/>
      </c>
      <c r="E206" s="110" t="str">
        <f>IF(B206="","",INDEX('4. Offre de transport_1'!$C$25:$CX$76,'5. Offre de transport_2'!O206,'5. Offre de transport_2'!B206))</f>
        <v/>
      </c>
      <c r="F206" s="107"/>
      <c r="G206" s="108"/>
      <c r="H206" s="137"/>
      <c r="I206" s="109"/>
      <c r="J206" s="137"/>
      <c r="K206" s="109"/>
      <c r="M206">
        <f>IF(B206="",0,HLOOKUP(B206,Feuil3!$2:$3,2,0))</f>
        <v>0</v>
      </c>
      <c r="N206">
        <f t="shared" si="9"/>
        <v>0</v>
      </c>
      <c r="O206">
        <f t="shared" si="10"/>
        <v>1</v>
      </c>
    </row>
    <row r="207" spans="2:15" x14ac:dyDescent="0.25">
      <c r="B207" s="104" t="str">
        <f>HLOOKUP(ROW(A207)-ROW(A$15),Feuil3!$5:$6,2,1)</f>
        <v/>
      </c>
      <c r="C207" s="105" t="str">
        <f t="shared" si="8"/>
        <v/>
      </c>
      <c r="D207" s="106" t="str">
        <f>IF(B207="","",INDEX('4. Offre de transport_1'!$C$25:$CX$76,'5. Offre de transport_2'!N207,'5. Offre de transport_2'!B207))</f>
        <v/>
      </c>
      <c r="E207" s="110" t="str">
        <f>IF(B207="","",INDEX('4. Offre de transport_1'!$C$25:$CX$76,'5. Offre de transport_2'!O207,'5. Offre de transport_2'!B207))</f>
        <v/>
      </c>
      <c r="F207" s="107"/>
      <c r="G207" s="108"/>
      <c r="H207" s="137"/>
      <c r="I207" s="109"/>
      <c r="J207" s="137"/>
      <c r="K207" s="109"/>
      <c r="M207">
        <f>IF(B207="",0,HLOOKUP(B207,Feuil3!$2:$3,2,0))</f>
        <v>0</v>
      </c>
      <c r="N207">
        <f t="shared" si="9"/>
        <v>0</v>
      </c>
      <c r="O207">
        <f t="shared" si="10"/>
        <v>1</v>
      </c>
    </row>
    <row r="208" spans="2:15" x14ac:dyDescent="0.25">
      <c r="B208" s="104" t="str">
        <f>HLOOKUP(ROW(A208)-ROW(A$15),Feuil3!$5:$6,2,1)</f>
        <v/>
      </c>
      <c r="C208" s="105" t="str">
        <f t="shared" si="8"/>
        <v/>
      </c>
      <c r="D208" s="106" t="str">
        <f>IF(B208="","",INDEX('4. Offre de transport_1'!$C$25:$CX$76,'5. Offre de transport_2'!N208,'5. Offre de transport_2'!B208))</f>
        <v/>
      </c>
      <c r="E208" s="110" t="str">
        <f>IF(B208="","",INDEX('4. Offre de transport_1'!$C$25:$CX$76,'5. Offre de transport_2'!O208,'5. Offre de transport_2'!B208))</f>
        <v/>
      </c>
      <c r="F208" s="107"/>
      <c r="G208" s="108"/>
      <c r="H208" s="137"/>
      <c r="I208" s="109"/>
      <c r="J208" s="137"/>
      <c r="K208" s="109"/>
      <c r="M208">
        <f>IF(B208="",0,HLOOKUP(B208,Feuil3!$2:$3,2,0))</f>
        <v>0</v>
      </c>
      <c r="N208">
        <f t="shared" si="9"/>
        <v>0</v>
      </c>
      <c r="O208">
        <f t="shared" si="10"/>
        <v>1</v>
      </c>
    </row>
    <row r="209" spans="2:15" x14ac:dyDescent="0.25">
      <c r="B209" s="104" t="str">
        <f>HLOOKUP(ROW(A209)-ROW(A$15),Feuil3!$5:$6,2,1)</f>
        <v/>
      </c>
      <c r="C209" s="105" t="str">
        <f t="shared" ref="C209:C272" si="11">IF(B209="","",IF(B209=B208,C208+1,1))</f>
        <v/>
      </c>
      <c r="D209" s="106" t="str">
        <f>IF(B209="","",INDEX('4. Offre de transport_1'!$C$25:$CX$76,'5. Offre de transport_2'!N209,'5. Offre de transport_2'!B209))</f>
        <v/>
      </c>
      <c r="E209" s="110" t="str">
        <f>IF(B209="","",INDEX('4. Offre de transport_1'!$C$25:$CX$76,'5. Offre de transport_2'!O209,'5. Offre de transport_2'!B209))</f>
        <v/>
      </c>
      <c r="F209" s="107"/>
      <c r="G209" s="108"/>
      <c r="H209" s="137"/>
      <c r="I209" s="109"/>
      <c r="J209" s="137"/>
      <c r="K209" s="109"/>
      <c r="M209">
        <f>IF(B209="",0,HLOOKUP(B209,Feuil3!$2:$3,2,0))</f>
        <v>0</v>
      </c>
      <c r="N209">
        <f t="shared" ref="N209:N272" si="12">IF(M209&lt;&gt;M208,1,IF(O208=M208-1,N208+1,N208))</f>
        <v>0</v>
      </c>
      <c r="O209">
        <f t="shared" si="10"/>
        <v>1</v>
      </c>
    </row>
    <row r="210" spans="2:15" x14ac:dyDescent="0.25">
      <c r="B210" s="104" t="str">
        <f>HLOOKUP(ROW(A210)-ROW(A$15),Feuil3!$5:$6,2,1)</f>
        <v/>
      </c>
      <c r="C210" s="105" t="str">
        <f t="shared" si="11"/>
        <v/>
      </c>
      <c r="D210" s="106" t="str">
        <f>IF(B210="","",INDEX('4. Offre de transport_1'!$C$25:$CX$76,'5. Offre de transport_2'!N210,'5. Offre de transport_2'!B210))</f>
        <v/>
      </c>
      <c r="E210" s="110" t="str">
        <f>IF(B210="","",INDEX('4. Offre de transport_1'!$C$25:$CX$76,'5. Offre de transport_2'!O210,'5. Offre de transport_2'!B210))</f>
        <v/>
      </c>
      <c r="F210" s="107"/>
      <c r="G210" s="108"/>
      <c r="H210" s="137"/>
      <c r="I210" s="109"/>
      <c r="J210" s="137"/>
      <c r="K210" s="109"/>
      <c r="M210">
        <f>IF(B210="",0,HLOOKUP(B210,Feuil3!$2:$3,2,0))</f>
        <v>0</v>
      </c>
      <c r="N210">
        <f t="shared" si="12"/>
        <v>0</v>
      </c>
      <c r="O210">
        <f t="shared" si="10"/>
        <v>1</v>
      </c>
    </row>
    <row r="211" spans="2:15" x14ac:dyDescent="0.25">
      <c r="B211" s="104" t="str">
        <f>HLOOKUP(ROW(A211)-ROW(A$15),Feuil3!$5:$6,2,1)</f>
        <v/>
      </c>
      <c r="C211" s="105" t="str">
        <f t="shared" si="11"/>
        <v/>
      </c>
      <c r="D211" s="106" t="str">
        <f>IF(B211="","",INDEX('4. Offre de transport_1'!$C$25:$CX$76,'5. Offre de transport_2'!N211,'5. Offre de transport_2'!B211))</f>
        <v/>
      </c>
      <c r="E211" s="110" t="str">
        <f>IF(B211="","",INDEX('4. Offre de transport_1'!$C$25:$CX$76,'5. Offre de transport_2'!O211,'5. Offre de transport_2'!B211))</f>
        <v/>
      </c>
      <c r="F211" s="107"/>
      <c r="G211" s="108"/>
      <c r="H211" s="137"/>
      <c r="I211" s="109"/>
      <c r="J211" s="137"/>
      <c r="K211" s="109"/>
      <c r="M211">
        <f>IF(B211="",0,HLOOKUP(B211,Feuil3!$2:$3,2,0))</f>
        <v>0</v>
      </c>
      <c r="N211">
        <f t="shared" si="12"/>
        <v>0</v>
      </c>
      <c r="O211">
        <f t="shared" si="10"/>
        <v>1</v>
      </c>
    </row>
    <row r="212" spans="2:15" x14ac:dyDescent="0.25">
      <c r="B212" s="104" t="str">
        <f>HLOOKUP(ROW(A212)-ROW(A$15),Feuil3!$5:$6,2,1)</f>
        <v/>
      </c>
      <c r="C212" s="105" t="str">
        <f t="shared" si="11"/>
        <v/>
      </c>
      <c r="D212" s="106" t="str">
        <f>IF(B212="","",INDEX('4. Offre de transport_1'!$C$25:$CX$76,'5. Offre de transport_2'!N212,'5. Offre de transport_2'!B212))</f>
        <v/>
      </c>
      <c r="E212" s="110" t="str">
        <f>IF(B212="","",INDEX('4. Offre de transport_1'!$C$25:$CX$76,'5. Offre de transport_2'!O212,'5. Offre de transport_2'!B212))</f>
        <v/>
      </c>
      <c r="F212" s="107"/>
      <c r="G212" s="108"/>
      <c r="H212" s="137"/>
      <c r="I212" s="109"/>
      <c r="J212" s="137"/>
      <c r="K212" s="109"/>
      <c r="M212">
        <f>IF(B212="",0,HLOOKUP(B212,Feuil3!$2:$3,2,0))</f>
        <v>0</v>
      </c>
      <c r="N212">
        <f t="shared" si="12"/>
        <v>0</v>
      </c>
      <c r="O212">
        <f t="shared" si="10"/>
        <v>1</v>
      </c>
    </row>
    <row r="213" spans="2:15" x14ac:dyDescent="0.25">
      <c r="B213" s="104" t="str">
        <f>HLOOKUP(ROW(A213)-ROW(A$15),Feuil3!$5:$6,2,1)</f>
        <v/>
      </c>
      <c r="C213" s="105" t="str">
        <f t="shared" si="11"/>
        <v/>
      </c>
      <c r="D213" s="106" t="str">
        <f>IF(B213="","",INDEX('4. Offre de transport_1'!$C$25:$CX$76,'5. Offre de transport_2'!N213,'5. Offre de transport_2'!B213))</f>
        <v/>
      </c>
      <c r="E213" s="110" t="str">
        <f>IF(B213="","",INDEX('4. Offre de transport_1'!$C$25:$CX$76,'5. Offre de transport_2'!O213,'5. Offre de transport_2'!B213))</f>
        <v/>
      </c>
      <c r="F213" s="107"/>
      <c r="G213" s="108"/>
      <c r="H213" s="137"/>
      <c r="I213" s="109"/>
      <c r="J213" s="137"/>
      <c r="K213" s="109"/>
      <c r="M213">
        <f>IF(B213="",0,HLOOKUP(B213,Feuil3!$2:$3,2,0))</f>
        <v>0</v>
      </c>
      <c r="N213">
        <f t="shared" si="12"/>
        <v>0</v>
      </c>
      <c r="O213">
        <f t="shared" si="10"/>
        <v>1</v>
      </c>
    </row>
    <row r="214" spans="2:15" x14ac:dyDescent="0.25">
      <c r="B214" s="104" t="str">
        <f>HLOOKUP(ROW(A214)-ROW(A$15),Feuil3!$5:$6,2,1)</f>
        <v/>
      </c>
      <c r="C214" s="105" t="str">
        <f t="shared" si="11"/>
        <v/>
      </c>
      <c r="D214" s="106" t="str">
        <f>IF(B214="","",INDEX('4. Offre de transport_1'!$C$25:$CX$76,'5. Offre de transport_2'!N214,'5. Offre de transport_2'!B214))</f>
        <v/>
      </c>
      <c r="E214" s="110" t="str">
        <f>IF(B214="","",INDEX('4. Offre de transport_1'!$C$25:$CX$76,'5. Offre de transport_2'!O214,'5. Offre de transport_2'!B214))</f>
        <v/>
      </c>
      <c r="F214" s="107"/>
      <c r="G214" s="108"/>
      <c r="H214" s="137"/>
      <c r="I214" s="109"/>
      <c r="J214" s="137"/>
      <c r="K214" s="109"/>
      <c r="M214">
        <f>IF(B214="",0,HLOOKUP(B214,Feuil3!$2:$3,2,0))</f>
        <v>0</v>
      </c>
      <c r="N214">
        <f t="shared" si="12"/>
        <v>0</v>
      </c>
      <c r="O214">
        <f t="shared" si="10"/>
        <v>1</v>
      </c>
    </row>
    <row r="215" spans="2:15" x14ac:dyDescent="0.25">
      <c r="B215" s="104" t="str">
        <f>HLOOKUP(ROW(A215)-ROW(A$15),Feuil3!$5:$6,2,1)</f>
        <v/>
      </c>
      <c r="C215" s="105" t="str">
        <f t="shared" si="11"/>
        <v/>
      </c>
      <c r="D215" s="106" t="str">
        <f>IF(B215="","",INDEX('4. Offre de transport_1'!$C$25:$CX$76,'5. Offre de transport_2'!N215,'5. Offre de transport_2'!B215))</f>
        <v/>
      </c>
      <c r="E215" s="110" t="str">
        <f>IF(B215="","",INDEX('4. Offre de transport_1'!$C$25:$CX$76,'5. Offre de transport_2'!O215,'5. Offre de transport_2'!B215))</f>
        <v/>
      </c>
      <c r="F215" s="107"/>
      <c r="G215" s="108"/>
      <c r="H215" s="137"/>
      <c r="I215" s="109"/>
      <c r="J215" s="137"/>
      <c r="K215" s="109"/>
      <c r="M215">
        <f>IF(B215="",0,HLOOKUP(B215,Feuil3!$2:$3,2,0))</f>
        <v>0</v>
      </c>
      <c r="N215">
        <f t="shared" si="12"/>
        <v>0</v>
      </c>
      <c r="O215">
        <f t="shared" si="10"/>
        <v>1</v>
      </c>
    </row>
    <row r="216" spans="2:15" x14ac:dyDescent="0.25">
      <c r="B216" s="104" t="str">
        <f>HLOOKUP(ROW(A216)-ROW(A$15),Feuil3!$5:$6,2,1)</f>
        <v/>
      </c>
      <c r="C216" s="105" t="str">
        <f t="shared" si="11"/>
        <v/>
      </c>
      <c r="D216" s="106" t="str">
        <f>IF(B216="","",INDEX('4. Offre de transport_1'!$C$25:$CX$76,'5. Offre de transport_2'!N216,'5. Offre de transport_2'!B216))</f>
        <v/>
      </c>
      <c r="E216" s="110" t="str">
        <f>IF(B216="","",INDEX('4. Offre de transport_1'!$C$25:$CX$76,'5. Offre de transport_2'!O216,'5. Offre de transport_2'!B216))</f>
        <v/>
      </c>
      <c r="F216" s="107"/>
      <c r="G216" s="108"/>
      <c r="H216" s="137"/>
      <c r="I216" s="109"/>
      <c r="J216" s="137"/>
      <c r="K216" s="109"/>
      <c r="M216">
        <f>IF(B216="",0,HLOOKUP(B216,Feuil3!$2:$3,2,0))</f>
        <v>0</v>
      </c>
      <c r="N216">
        <f t="shared" si="12"/>
        <v>0</v>
      </c>
      <c r="O216">
        <f t="shared" si="10"/>
        <v>1</v>
      </c>
    </row>
    <row r="217" spans="2:15" x14ac:dyDescent="0.25">
      <c r="B217" s="104" t="str">
        <f>HLOOKUP(ROW(A217)-ROW(A$15),Feuil3!$5:$6,2,1)</f>
        <v/>
      </c>
      <c r="C217" s="105" t="str">
        <f t="shared" si="11"/>
        <v/>
      </c>
      <c r="D217" s="106" t="str">
        <f>IF(B217="","",INDEX('4. Offre de transport_1'!$C$25:$CX$76,'5. Offre de transport_2'!N217,'5. Offre de transport_2'!B217))</f>
        <v/>
      </c>
      <c r="E217" s="110" t="str">
        <f>IF(B217="","",INDEX('4. Offre de transport_1'!$C$25:$CX$76,'5. Offre de transport_2'!O217,'5. Offre de transport_2'!B217))</f>
        <v/>
      </c>
      <c r="F217" s="107"/>
      <c r="G217" s="108"/>
      <c r="H217" s="137"/>
      <c r="I217" s="109"/>
      <c r="J217" s="137"/>
      <c r="K217" s="109"/>
      <c r="M217">
        <f>IF(B217="",0,HLOOKUP(B217,Feuil3!$2:$3,2,0))</f>
        <v>0</v>
      </c>
      <c r="N217">
        <f t="shared" si="12"/>
        <v>0</v>
      </c>
      <c r="O217">
        <f t="shared" si="10"/>
        <v>1</v>
      </c>
    </row>
    <row r="218" spans="2:15" x14ac:dyDescent="0.25">
      <c r="B218" s="104" t="str">
        <f>HLOOKUP(ROW(A218)-ROW(A$15),Feuil3!$5:$6,2,1)</f>
        <v/>
      </c>
      <c r="C218" s="105" t="str">
        <f t="shared" si="11"/>
        <v/>
      </c>
      <c r="D218" s="106" t="str">
        <f>IF(B218="","",INDEX('4. Offre de transport_1'!$C$25:$CX$76,'5. Offre de transport_2'!N218,'5. Offre de transport_2'!B218))</f>
        <v/>
      </c>
      <c r="E218" s="110" t="str">
        <f>IF(B218="","",INDEX('4. Offre de transport_1'!$C$25:$CX$76,'5. Offre de transport_2'!O218,'5. Offre de transport_2'!B218))</f>
        <v/>
      </c>
      <c r="F218" s="107"/>
      <c r="G218" s="108"/>
      <c r="H218" s="137"/>
      <c r="I218" s="109"/>
      <c r="J218" s="137"/>
      <c r="K218" s="109"/>
      <c r="M218">
        <f>IF(B218="",0,HLOOKUP(B218,Feuil3!$2:$3,2,0))</f>
        <v>0</v>
      </c>
      <c r="N218">
        <f t="shared" si="12"/>
        <v>0</v>
      </c>
      <c r="O218">
        <f t="shared" ref="O218:O281" si="13">IF(M218&lt;&gt;M217,2,IF(O217+1&lt;M218,O217+1,N218+1))</f>
        <v>1</v>
      </c>
    </row>
    <row r="219" spans="2:15" x14ac:dyDescent="0.25">
      <c r="B219" s="104" t="str">
        <f>HLOOKUP(ROW(A219)-ROW(A$15),Feuil3!$5:$6,2,1)</f>
        <v/>
      </c>
      <c r="C219" s="105" t="str">
        <f t="shared" si="11"/>
        <v/>
      </c>
      <c r="D219" s="106" t="str">
        <f>IF(B219="","",INDEX('4. Offre de transport_1'!$C$25:$CX$76,'5. Offre de transport_2'!N219,'5. Offre de transport_2'!B219))</f>
        <v/>
      </c>
      <c r="E219" s="110" t="str">
        <f>IF(B219="","",INDEX('4. Offre de transport_1'!$C$25:$CX$76,'5. Offre de transport_2'!O219,'5. Offre de transport_2'!B219))</f>
        <v/>
      </c>
      <c r="F219" s="107"/>
      <c r="G219" s="108"/>
      <c r="H219" s="137"/>
      <c r="I219" s="109"/>
      <c r="J219" s="137"/>
      <c r="K219" s="109"/>
      <c r="M219">
        <f>IF(B219="",0,HLOOKUP(B219,Feuil3!$2:$3,2,0))</f>
        <v>0</v>
      </c>
      <c r="N219">
        <f t="shared" si="12"/>
        <v>0</v>
      </c>
      <c r="O219">
        <f t="shared" si="13"/>
        <v>1</v>
      </c>
    </row>
    <row r="220" spans="2:15" x14ac:dyDescent="0.25">
      <c r="B220" s="104" t="str">
        <f>HLOOKUP(ROW(A220)-ROW(A$15),Feuil3!$5:$6,2,1)</f>
        <v/>
      </c>
      <c r="C220" s="105" t="str">
        <f t="shared" si="11"/>
        <v/>
      </c>
      <c r="D220" s="106" t="str">
        <f>IF(B220="","",INDEX('4. Offre de transport_1'!$C$25:$CX$76,'5. Offre de transport_2'!N220,'5. Offre de transport_2'!B220))</f>
        <v/>
      </c>
      <c r="E220" s="110" t="str">
        <f>IF(B220="","",INDEX('4. Offre de transport_1'!$C$25:$CX$76,'5. Offre de transport_2'!O220,'5. Offre de transport_2'!B220))</f>
        <v/>
      </c>
      <c r="F220" s="107"/>
      <c r="G220" s="108"/>
      <c r="H220" s="137"/>
      <c r="I220" s="109"/>
      <c r="J220" s="137"/>
      <c r="K220" s="109"/>
      <c r="M220">
        <f>IF(B220="",0,HLOOKUP(B220,Feuil3!$2:$3,2,0))</f>
        <v>0</v>
      </c>
      <c r="N220">
        <f t="shared" si="12"/>
        <v>0</v>
      </c>
      <c r="O220">
        <f t="shared" si="13"/>
        <v>1</v>
      </c>
    </row>
    <row r="221" spans="2:15" x14ac:dyDescent="0.25">
      <c r="B221" s="104" t="str">
        <f>HLOOKUP(ROW(A221)-ROW(A$15),Feuil3!$5:$6,2,1)</f>
        <v/>
      </c>
      <c r="C221" s="105" t="str">
        <f t="shared" si="11"/>
        <v/>
      </c>
      <c r="D221" s="106" t="str">
        <f>IF(B221="","",INDEX('4. Offre de transport_1'!$C$25:$CX$76,'5. Offre de transport_2'!N221,'5. Offre de transport_2'!B221))</f>
        <v/>
      </c>
      <c r="E221" s="110" t="str">
        <f>IF(B221="","",INDEX('4. Offre de transport_1'!$C$25:$CX$76,'5. Offre de transport_2'!O221,'5. Offre de transport_2'!B221))</f>
        <v/>
      </c>
      <c r="F221" s="107"/>
      <c r="G221" s="108"/>
      <c r="H221" s="137"/>
      <c r="I221" s="109"/>
      <c r="J221" s="137"/>
      <c r="K221" s="109"/>
      <c r="M221">
        <f>IF(B221="",0,HLOOKUP(B221,Feuil3!$2:$3,2,0))</f>
        <v>0</v>
      </c>
      <c r="N221">
        <f t="shared" si="12"/>
        <v>0</v>
      </c>
      <c r="O221">
        <f t="shared" si="13"/>
        <v>1</v>
      </c>
    </row>
    <row r="222" spans="2:15" x14ac:dyDescent="0.25">
      <c r="B222" s="104" t="str">
        <f>HLOOKUP(ROW(A222)-ROW(A$15),Feuil3!$5:$6,2,1)</f>
        <v/>
      </c>
      <c r="C222" s="105" t="str">
        <f t="shared" si="11"/>
        <v/>
      </c>
      <c r="D222" s="106" t="str">
        <f>IF(B222="","",INDEX('4. Offre de transport_1'!$C$25:$CX$76,'5. Offre de transport_2'!N222,'5. Offre de transport_2'!B222))</f>
        <v/>
      </c>
      <c r="E222" s="110" t="str">
        <f>IF(B222="","",INDEX('4. Offre de transport_1'!$C$25:$CX$76,'5. Offre de transport_2'!O222,'5. Offre de transport_2'!B222))</f>
        <v/>
      </c>
      <c r="F222" s="107"/>
      <c r="G222" s="108"/>
      <c r="H222" s="137"/>
      <c r="I222" s="109"/>
      <c r="J222" s="137"/>
      <c r="K222" s="109"/>
      <c r="M222">
        <f>IF(B222="",0,HLOOKUP(B222,Feuil3!$2:$3,2,0))</f>
        <v>0</v>
      </c>
      <c r="N222">
        <f t="shared" si="12"/>
        <v>0</v>
      </c>
      <c r="O222">
        <f t="shared" si="13"/>
        <v>1</v>
      </c>
    </row>
    <row r="223" spans="2:15" x14ac:dyDescent="0.25">
      <c r="B223" s="104" t="str">
        <f>HLOOKUP(ROW(A223)-ROW(A$15),Feuil3!$5:$6,2,1)</f>
        <v/>
      </c>
      <c r="C223" s="105" t="str">
        <f t="shared" si="11"/>
        <v/>
      </c>
      <c r="D223" s="106" t="str">
        <f>IF(B223="","",INDEX('4. Offre de transport_1'!$C$25:$CX$76,'5. Offre de transport_2'!N223,'5. Offre de transport_2'!B223))</f>
        <v/>
      </c>
      <c r="E223" s="110" t="str">
        <f>IF(B223="","",INDEX('4. Offre de transport_1'!$C$25:$CX$76,'5. Offre de transport_2'!O223,'5. Offre de transport_2'!B223))</f>
        <v/>
      </c>
      <c r="F223" s="107"/>
      <c r="G223" s="108"/>
      <c r="H223" s="137"/>
      <c r="I223" s="109"/>
      <c r="J223" s="137"/>
      <c r="K223" s="109"/>
      <c r="M223">
        <f>IF(B223="",0,HLOOKUP(B223,Feuil3!$2:$3,2,0))</f>
        <v>0</v>
      </c>
      <c r="N223">
        <f t="shared" si="12"/>
        <v>0</v>
      </c>
      <c r="O223">
        <f t="shared" si="13"/>
        <v>1</v>
      </c>
    </row>
    <row r="224" spans="2:15" x14ac:dyDescent="0.25">
      <c r="B224" s="104" t="str">
        <f>HLOOKUP(ROW(A224)-ROW(A$15),Feuil3!$5:$6,2,1)</f>
        <v/>
      </c>
      <c r="C224" s="105" t="str">
        <f t="shared" si="11"/>
        <v/>
      </c>
      <c r="D224" s="106" t="str">
        <f>IF(B224="","",INDEX('4. Offre de transport_1'!$C$25:$CX$76,'5. Offre de transport_2'!N224,'5. Offre de transport_2'!B224))</f>
        <v/>
      </c>
      <c r="E224" s="110" t="str">
        <f>IF(B224="","",INDEX('4. Offre de transport_1'!$C$25:$CX$76,'5. Offre de transport_2'!O224,'5. Offre de transport_2'!B224))</f>
        <v/>
      </c>
      <c r="F224" s="107"/>
      <c r="G224" s="108"/>
      <c r="H224" s="137"/>
      <c r="I224" s="109"/>
      <c r="J224" s="137"/>
      <c r="K224" s="109"/>
      <c r="M224">
        <f>IF(B224="",0,HLOOKUP(B224,Feuil3!$2:$3,2,0))</f>
        <v>0</v>
      </c>
      <c r="N224">
        <f t="shared" si="12"/>
        <v>0</v>
      </c>
      <c r="O224">
        <f t="shared" si="13"/>
        <v>1</v>
      </c>
    </row>
    <row r="225" spans="2:15" x14ac:dyDescent="0.25">
      <c r="B225" s="104" t="str">
        <f>HLOOKUP(ROW(A225)-ROW(A$15),Feuil3!$5:$6,2,1)</f>
        <v/>
      </c>
      <c r="C225" s="105" t="str">
        <f t="shared" si="11"/>
        <v/>
      </c>
      <c r="D225" s="106" t="str">
        <f>IF(B225="","",INDEX('4. Offre de transport_1'!$C$25:$CX$76,'5. Offre de transport_2'!N225,'5. Offre de transport_2'!B225))</f>
        <v/>
      </c>
      <c r="E225" s="110" t="str">
        <f>IF(B225="","",INDEX('4. Offre de transport_1'!$C$25:$CX$76,'5. Offre de transport_2'!O225,'5. Offre de transport_2'!B225))</f>
        <v/>
      </c>
      <c r="F225" s="107"/>
      <c r="G225" s="108"/>
      <c r="H225" s="137"/>
      <c r="I225" s="109"/>
      <c r="J225" s="137"/>
      <c r="K225" s="109"/>
      <c r="M225">
        <f>IF(B225="",0,HLOOKUP(B225,Feuil3!$2:$3,2,0))</f>
        <v>0</v>
      </c>
      <c r="N225">
        <f t="shared" si="12"/>
        <v>0</v>
      </c>
      <c r="O225">
        <f t="shared" si="13"/>
        <v>1</v>
      </c>
    </row>
    <row r="226" spans="2:15" x14ac:dyDescent="0.25">
      <c r="B226" s="104" t="str">
        <f>HLOOKUP(ROW(A226)-ROW(A$15),Feuil3!$5:$6,2,1)</f>
        <v/>
      </c>
      <c r="C226" s="105" t="str">
        <f t="shared" si="11"/>
        <v/>
      </c>
      <c r="D226" s="106" t="str">
        <f>IF(B226="","",INDEX('4. Offre de transport_1'!$C$25:$CX$76,'5. Offre de transport_2'!N226,'5. Offre de transport_2'!B226))</f>
        <v/>
      </c>
      <c r="E226" s="110" t="str">
        <f>IF(B226="","",INDEX('4. Offre de transport_1'!$C$25:$CX$76,'5. Offre de transport_2'!O226,'5. Offre de transport_2'!B226))</f>
        <v/>
      </c>
      <c r="F226" s="107"/>
      <c r="G226" s="108"/>
      <c r="H226" s="137"/>
      <c r="I226" s="109"/>
      <c r="J226" s="137"/>
      <c r="K226" s="109"/>
      <c r="M226">
        <f>IF(B226="",0,HLOOKUP(B226,Feuil3!$2:$3,2,0))</f>
        <v>0</v>
      </c>
      <c r="N226">
        <f t="shared" si="12"/>
        <v>0</v>
      </c>
      <c r="O226">
        <f t="shared" si="13"/>
        <v>1</v>
      </c>
    </row>
    <row r="227" spans="2:15" x14ac:dyDescent="0.25">
      <c r="B227" s="104" t="str">
        <f>HLOOKUP(ROW(A227)-ROW(A$15),Feuil3!$5:$6,2,1)</f>
        <v/>
      </c>
      <c r="C227" s="105" t="str">
        <f t="shared" si="11"/>
        <v/>
      </c>
      <c r="D227" s="106" t="str">
        <f>IF(B227="","",INDEX('4. Offre de transport_1'!$C$25:$CX$76,'5. Offre de transport_2'!N227,'5. Offre de transport_2'!B227))</f>
        <v/>
      </c>
      <c r="E227" s="110" t="str">
        <f>IF(B227="","",INDEX('4. Offre de transport_1'!$C$25:$CX$76,'5. Offre de transport_2'!O227,'5. Offre de transport_2'!B227))</f>
        <v/>
      </c>
      <c r="F227" s="107"/>
      <c r="G227" s="108"/>
      <c r="H227" s="137"/>
      <c r="I227" s="109"/>
      <c r="J227" s="137"/>
      <c r="K227" s="109"/>
      <c r="M227">
        <f>IF(B227="",0,HLOOKUP(B227,Feuil3!$2:$3,2,0))</f>
        <v>0</v>
      </c>
      <c r="N227">
        <f t="shared" si="12"/>
        <v>0</v>
      </c>
      <c r="O227">
        <f t="shared" si="13"/>
        <v>1</v>
      </c>
    </row>
    <row r="228" spans="2:15" x14ac:dyDescent="0.25">
      <c r="B228" s="104" t="str">
        <f>HLOOKUP(ROW(A228)-ROW(A$15),Feuil3!$5:$6,2,1)</f>
        <v/>
      </c>
      <c r="C228" s="105" t="str">
        <f t="shared" si="11"/>
        <v/>
      </c>
      <c r="D228" s="106" t="str">
        <f>IF(B228="","",INDEX('4. Offre de transport_1'!$C$25:$CX$76,'5. Offre de transport_2'!N228,'5. Offre de transport_2'!B228))</f>
        <v/>
      </c>
      <c r="E228" s="110" t="str">
        <f>IF(B228="","",INDEX('4. Offre de transport_1'!$C$25:$CX$76,'5. Offre de transport_2'!O228,'5. Offre de transport_2'!B228))</f>
        <v/>
      </c>
      <c r="F228" s="107"/>
      <c r="G228" s="108"/>
      <c r="H228" s="137"/>
      <c r="I228" s="109"/>
      <c r="J228" s="137"/>
      <c r="K228" s="109"/>
      <c r="M228">
        <f>IF(B228="",0,HLOOKUP(B228,Feuil3!$2:$3,2,0))</f>
        <v>0</v>
      </c>
      <c r="N228">
        <f t="shared" si="12"/>
        <v>0</v>
      </c>
      <c r="O228">
        <f t="shared" si="13"/>
        <v>1</v>
      </c>
    </row>
    <row r="229" spans="2:15" x14ac:dyDescent="0.25">
      <c r="B229" s="104" t="str">
        <f>HLOOKUP(ROW(A229)-ROW(A$15),Feuil3!$5:$6,2,1)</f>
        <v/>
      </c>
      <c r="C229" s="105" t="str">
        <f t="shared" si="11"/>
        <v/>
      </c>
      <c r="D229" s="106" t="str">
        <f>IF(B229="","",INDEX('4. Offre de transport_1'!$C$25:$CX$76,'5. Offre de transport_2'!N229,'5. Offre de transport_2'!B229))</f>
        <v/>
      </c>
      <c r="E229" s="110" t="str">
        <f>IF(B229="","",INDEX('4. Offre de transport_1'!$C$25:$CX$76,'5. Offre de transport_2'!O229,'5. Offre de transport_2'!B229))</f>
        <v/>
      </c>
      <c r="F229" s="107"/>
      <c r="G229" s="108"/>
      <c r="H229" s="137"/>
      <c r="I229" s="109"/>
      <c r="J229" s="137"/>
      <c r="K229" s="109"/>
      <c r="M229">
        <f>IF(B229="",0,HLOOKUP(B229,Feuil3!$2:$3,2,0))</f>
        <v>0</v>
      </c>
      <c r="N229">
        <f t="shared" si="12"/>
        <v>0</v>
      </c>
      <c r="O229">
        <f t="shared" si="13"/>
        <v>1</v>
      </c>
    </row>
    <row r="230" spans="2:15" x14ac:dyDescent="0.25">
      <c r="B230" s="104" t="str">
        <f>HLOOKUP(ROW(A230)-ROW(A$15),Feuil3!$5:$6,2,1)</f>
        <v/>
      </c>
      <c r="C230" s="105" t="str">
        <f t="shared" si="11"/>
        <v/>
      </c>
      <c r="D230" s="106" t="str">
        <f>IF(B230="","",INDEX('4. Offre de transport_1'!$C$25:$CX$76,'5. Offre de transport_2'!N230,'5. Offre de transport_2'!B230))</f>
        <v/>
      </c>
      <c r="E230" s="110" t="str">
        <f>IF(B230="","",INDEX('4. Offre de transport_1'!$C$25:$CX$76,'5. Offre de transport_2'!O230,'5. Offre de transport_2'!B230))</f>
        <v/>
      </c>
      <c r="F230" s="107"/>
      <c r="G230" s="108"/>
      <c r="H230" s="137"/>
      <c r="I230" s="109"/>
      <c r="J230" s="137"/>
      <c r="K230" s="109"/>
      <c r="M230">
        <f>IF(B230="",0,HLOOKUP(B230,Feuil3!$2:$3,2,0))</f>
        <v>0</v>
      </c>
      <c r="N230">
        <f t="shared" si="12"/>
        <v>0</v>
      </c>
      <c r="O230">
        <f t="shared" si="13"/>
        <v>1</v>
      </c>
    </row>
    <row r="231" spans="2:15" x14ac:dyDescent="0.25">
      <c r="B231" s="104" t="str">
        <f>HLOOKUP(ROW(A231)-ROW(A$15),Feuil3!$5:$6,2,1)</f>
        <v/>
      </c>
      <c r="C231" s="105" t="str">
        <f t="shared" si="11"/>
        <v/>
      </c>
      <c r="D231" s="106" t="str">
        <f>IF(B231="","",INDEX('4. Offre de transport_1'!$C$25:$CX$76,'5. Offre de transport_2'!N231,'5. Offre de transport_2'!B231))</f>
        <v/>
      </c>
      <c r="E231" s="110" t="str">
        <f>IF(B231="","",INDEX('4. Offre de transport_1'!$C$25:$CX$76,'5. Offre de transport_2'!O231,'5. Offre de transport_2'!B231))</f>
        <v/>
      </c>
      <c r="F231" s="107"/>
      <c r="G231" s="108"/>
      <c r="H231" s="137"/>
      <c r="I231" s="109"/>
      <c r="J231" s="137"/>
      <c r="K231" s="109"/>
      <c r="M231">
        <f>IF(B231="",0,HLOOKUP(B231,Feuil3!$2:$3,2,0))</f>
        <v>0</v>
      </c>
      <c r="N231">
        <f t="shared" si="12"/>
        <v>0</v>
      </c>
      <c r="O231">
        <f t="shared" si="13"/>
        <v>1</v>
      </c>
    </row>
    <row r="232" spans="2:15" x14ac:dyDescent="0.25">
      <c r="B232" s="104" t="str">
        <f>HLOOKUP(ROW(A232)-ROW(A$15),Feuil3!$5:$6,2,1)</f>
        <v/>
      </c>
      <c r="C232" s="105" t="str">
        <f t="shared" si="11"/>
        <v/>
      </c>
      <c r="D232" s="106" t="str">
        <f>IF(B232="","",INDEX('4. Offre de transport_1'!$C$25:$CX$76,'5. Offre de transport_2'!N232,'5. Offre de transport_2'!B232))</f>
        <v/>
      </c>
      <c r="E232" s="110" t="str">
        <f>IF(B232="","",INDEX('4. Offre de transport_1'!$C$25:$CX$76,'5. Offre de transport_2'!O232,'5. Offre de transport_2'!B232))</f>
        <v/>
      </c>
      <c r="F232" s="107"/>
      <c r="G232" s="108"/>
      <c r="H232" s="137"/>
      <c r="I232" s="109"/>
      <c r="J232" s="137"/>
      <c r="K232" s="109"/>
      <c r="M232">
        <f>IF(B232="",0,HLOOKUP(B232,Feuil3!$2:$3,2,0))</f>
        <v>0</v>
      </c>
      <c r="N232">
        <f t="shared" si="12"/>
        <v>0</v>
      </c>
      <c r="O232">
        <f t="shared" si="13"/>
        <v>1</v>
      </c>
    </row>
    <row r="233" spans="2:15" x14ac:dyDescent="0.25">
      <c r="B233" s="104" t="str">
        <f>HLOOKUP(ROW(A233)-ROW(A$15),Feuil3!$5:$6,2,1)</f>
        <v/>
      </c>
      <c r="C233" s="105" t="str">
        <f t="shared" si="11"/>
        <v/>
      </c>
      <c r="D233" s="106" t="str">
        <f>IF(B233="","",INDEX('4. Offre de transport_1'!$C$25:$CX$76,'5. Offre de transport_2'!N233,'5. Offre de transport_2'!B233))</f>
        <v/>
      </c>
      <c r="E233" s="110" t="str">
        <f>IF(B233="","",INDEX('4. Offre de transport_1'!$C$25:$CX$76,'5. Offre de transport_2'!O233,'5. Offre de transport_2'!B233))</f>
        <v/>
      </c>
      <c r="F233" s="107"/>
      <c r="G233" s="108"/>
      <c r="H233" s="137"/>
      <c r="I233" s="109"/>
      <c r="J233" s="137"/>
      <c r="K233" s="109"/>
      <c r="M233">
        <f>IF(B233="",0,HLOOKUP(B233,Feuil3!$2:$3,2,0))</f>
        <v>0</v>
      </c>
      <c r="N233">
        <f t="shared" si="12"/>
        <v>0</v>
      </c>
      <c r="O233">
        <f t="shared" si="13"/>
        <v>1</v>
      </c>
    </row>
    <row r="234" spans="2:15" x14ac:dyDescent="0.25">
      <c r="B234" s="104" t="str">
        <f>HLOOKUP(ROW(A234)-ROW(A$15),Feuil3!$5:$6,2,1)</f>
        <v/>
      </c>
      <c r="C234" s="105" t="str">
        <f t="shared" si="11"/>
        <v/>
      </c>
      <c r="D234" s="106" t="str">
        <f>IF(B234="","",INDEX('4. Offre de transport_1'!$C$25:$CX$76,'5. Offre de transport_2'!N234,'5. Offre de transport_2'!B234))</f>
        <v/>
      </c>
      <c r="E234" s="110" t="str">
        <f>IF(B234="","",INDEX('4. Offre de transport_1'!$C$25:$CX$76,'5. Offre de transport_2'!O234,'5. Offre de transport_2'!B234))</f>
        <v/>
      </c>
      <c r="F234" s="107"/>
      <c r="G234" s="108"/>
      <c r="H234" s="137"/>
      <c r="I234" s="109"/>
      <c r="J234" s="137"/>
      <c r="K234" s="109"/>
      <c r="M234">
        <f>IF(B234="",0,HLOOKUP(B234,Feuil3!$2:$3,2,0))</f>
        <v>0</v>
      </c>
      <c r="N234">
        <f t="shared" si="12"/>
        <v>0</v>
      </c>
      <c r="O234">
        <f t="shared" si="13"/>
        <v>1</v>
      </c>
    </row>
    <row r="235" spans="2:15" x14ac:dyDescent="0.25">
      <c r="B235" s="104" t="str">
        <f>HLOOKUP(ROW(A235)-ROW(A$15),Feuil3!$5:$6,2,1)</f>
        <v/>
      </c>
      <c r="C235" s="105" t="str">
        <f t="shared" si="11"/>
        <v/>
      </c>
      <c r="D235" s="106" t="str">
        <f>IF(B235="","",INDEX('4. Offre de transport_1'!$C$25:$CX$76,'5. Offre de transport_2'!N235,'5. Offre de transport_2'!B235))</f>
        <v/>
      </c>
      <c r="E235" s="110" t="str">
        <f>IF(B235="","",INDEX('4. Offre de transport_1'!$C$25:$CX$76,'5. Offre de transport_2'!O235,'5. Offre de transport_2'!B235))</f>
        <v/>
      </c>
      <c r="F235" s="107"/>
      <c r="G235" s="108"/>
      <c r="H235" s="137"/>
      <c r="I235" s="109"/>
      <c r="J235" s="137"/>
      <c r="K235" s="109"/>
      <c r="M235">
        <f>IF(B235="",0,HLOOKUP(B235,Feuil3!$2:$3,2,0))</f>
        <v>0</v>
      </c>
      <c r="N235">
        <f t="shared" si="12"/>
        <v>0</v>
      </c>
      <c r="O235">
        <f t="shared" si="13"/>
        <v>1</v>
      </c>
    </row>
    <row r="236" spans="2:15" x14ac:dyDescent="0.25">
      <c r="B236" s="104" t="str">
        <f>HLOOKUP(ROW(A236)-ROW(A$15),Feuil3!$5:$6,2,1)</f>
        <v/>
      </c>
      <c r="C236" s="105" t="str">
        <f t="shared" si="11"/>
        <v/>
      </c>
      <c r="D236" s="106" t="str">
        <f>IF(B236="","",INDEX('4. Offre de transport_1'!$C$25:$CX$76,'5. Offre de transport_2'!N236,'5. Offre de transport_2'!B236))</f>
        <v/>
      </c>
      <c r="E236" s="110" t="str">
        <f>IF(B236="","",INDEX('4. Offre de transport_1'!$C$25:$CX$76,'5. Offre de transport_2'!O236,'5. Offre de transport_2'!B236))</f>
        <v/>
      </c>
      <c r="F236" s="107"/>
      <c r="G236" s="108"/>
      <c r="H236" s="137"/>
      <c r="I236" s="109"/>
      <c r="J236" s="137"/>
      <c r="K236" s="109"/>
      <c r="M236">
        <f>IF(B236="",0,HLOOKUP(B236,Feuil3!$2:$3,2,0))</f>
        <v>0</v>
      </c>
      <c r="N236">
        <f t="shared" si="12"/>
        <v>0</v>
      </c>
      <c r="O236">
        <f t="shared" si="13"/>
        <v>1</v>
      </c>
    </row>
    <row r="237" spans="2:15" x14ac:dyDescent="0.25">
      <c r="B237" s="104" t="str">
        <f>HLOOKUP(ROW(A237)-ROW(A$15),Feuil3!$5:$6,2,1)</f>
        <v/>
      </c>
      <c r="C237" s="105" t="str">
        <f t="shared" si="11"/>
        <v/>
      </c>
      <c r="D237" s="106" t="str">
        <f>IF(B237="","",INDEX('4. Offre de transport_1'!$C$25:$CX$76,'5. Offre de transport_2'!N237,'5. Offre de transport_2'!B237))</f>
        <v/>
      </c>
      <c r="E237" s="110" t="str">
        <f>IF(B237="","",INDEX('4. Offre de transport_1'!$C$25:$CX$76,'5. Offre de transport_2'!O237,'5. Offre de transport_2'!B237))</f>
        <v/>
      </c>
      <c r="F237" s="107"/>
      <c r="G237" s="108"/>
      <c r="H237" s="137"/>
      <c r="I237" s="109"/>
      <c r="J237" s="137"/>
      <c r="K237" s="109"/>
      <c r="M237">
        <f>IF(B237="",0,HLOOKUP(B237,Feuil3!$2:$3,2,0))</f>
        <v>0</v>
      </c>
      <c r="N237">
        <f t="shared" si="12"/>
        <v>0</v>
      </c>
      <c r="O237">
        <f t="shared" si="13"/>
        <v>1</v>
      </c>
    </row>
    <row r="238" spans="2:15" x14ac:dyDescent="0.25">
      <c r="B238" s="104" t="str">
        <f>HLOOKUP(ROW(A238)-ROW(A$15),Feuil3!$5:$6,2,1)</f>
        <v/>
      </c>
      <c r="C238" s="105" t="str">
        <f t="shared" si="11"/>
        <v/>
      </c>
      <c r="D238" s="106" t="str">
        <f>IF(B238="","",INDEX('4. Offre de transport_1'!$C$25:$CX$76,'5. Offre de transport_2'!N238,'5. Offre de transport_2'!B238))</f>
        <v/>
      </c>
      <c r="E238" s="110" t="str">
        <f>IF(B238="","",INDEX('4. Offre de transport_1'!$C$25:$CX$76,'5. Offre de transport_2'!O238,'5. Offre de transport_2'!B238))</f>
        <v/>
      </c>
      <c r="F238" s="107"/>
      <c r="G238" s="108"/>
      <c r="H238" s="137"/>
      <c r="I238" s="109"/>
      <c r="J238" s="137"/>
      <c r="K238" s="109"/>
      <c r="M238">
        <f>IF(B238="",0,HLOOKUP(B238,Feuil3!$2:$3,2,0))</f>
        <v>0</v>
      </c>
      <c r="N238">
        <f t="shared" si="12"/>
        <v>0</v>
      </c>
      <c r="O238">
        <f t="shared" si="13"/>
        <v>1</v>
      </c>
    </row>
    <row r="239" spans="2:15" x14ac:dyDescent="0.25">
      <c r="B239" s="104" t="str">
        <f>HLOOKUP(ROW(A239)-ROW(A$15),Feuil3!$5:$6,2,1)</f>
        <v/>
      </c>
      <c r="C239" s="105" t="str">
        <f t="shared" si="11"/>
        <v/>
      </c>
      <c r="D239" s="106" t="str">
        <f>IF(B239="","",INDEX('4. Offre de transport_1'!$C$25:$CX$76,'5. Offre de transport_2'!N239,'5. Offre de transport_2'!B239))</f>
        <v/>
      </c>
      <c r="E239" s="110" t="str">
        <f>IF(B239="","",INDEX('4. Offre de transport_1'!$C$25:$CX$76,'5. Offre de transport_2'!O239,'5. Offre de transport_2'!B239))</f>
        <v/>
      </c>
      <c r="F239" s="107"/>
      <c r="G239" s="108"/>
      <c r="H239" s="137"/>
      <c r="I239" s="109"/>
      <c r="J239" s="137"/>
      <c r="K239" s="109"/>
      <c r="M239">
        <f>IF(B239="",0,HLOOKUP(B239,Feuil3!$2:$3,2,0))</f>
        <v>0</v>
      </c>
      <c r="N239">
        <f t="shared" si="12"/>
        <v>0</v>
      </c>
      <c r="O239">
        <f t="shared" si="13"/>
        <v>1</v>
      </c>
    </row>
    <row r="240" spans="2:15" x14ac:dyDescent="0.25">
      <c r="B240" s="104" t="str">
        <f>HLOOKUP(ROW(A240)-ROW(A$15),Feuil3!$5:$6,2,1)</f>
        <v/>
      </c>
      <c r="C240" s="105" t="str">
        <f t="shared" si="11"/>
        <v/>
      </c>
      <c r="D240" s="106" t="str">
        <f>IF(B240="","",INDEX('4. Offre de transport_1'!$C$25:$CX$76,'5. Offre de transport_2'!N240,'5. Offre de transport_2'!B240))</f>
        <v/>
      </c>
      <c r="E240" s="110" t="str">
        <f>IF(B240="","",INDEX('4. Offre de transport_1'!$C$25:$CX$76,'5. Offre de transport_2'!O240,'5. Offre de transport_2'!B240))</f>
        <v/>
      </c>
      <c r="F240" s="107"/>
      <c r="G240" s="108"/>
      <c r="H240" s="137"/>
      <c r="I240" s="109"/>
      <c r="J240" s="137"/>
      <c r="K240" s="109"/>
      <c r="M240">
        <f>IF(B240="",0,HLOOKUP(B240,Feuil3!$2:$3,2,0))</f>
        <v>0</v>
      </c>
      <c r="N240">
        <f t="shared" si="12"/>
        <v>0</v>
      </c>
      <c r="O240">
        <f t="shared" si="13"/>
        <v>1</v>
      </c>
    </row>
    <row r="241" spans="2:15" x14ac:dyDescent="0.25">
      <c r="B241" s="104" t="str">
        <f>HLOOKUP(ROW(A241)-ROW(A$15),Feuil3!$5:$6,2,1)</f>
        <v/>
      </c>
      <c r="C241" s="105" t="str">
        <f t="shared" si="11"/>
        <v/>
      </c>
      <c r="D241" s="106" t="str">
        <f>IF(B241="","",INDEX('4. Offre de transport_1'!$C$25:$CX$76,'5. Offre de transport_2'!N241,'5. Offre de transport_2'!B241))</f>
        <v/>
      </c>
      <c r="E241" s="110" t="str">
        <f>IF(B241="","",INDEX('4. Offre de transport_1'!$C$25:$CX$76,'5. Offre de transport_2'!O241,'5. Offre de transport_2'!B241))</f>
        <v/>
      </c>
      <c r="F241" s="107"/>
      <c r="G241" s="108"/>
      <c r="H241" s="137"/>
      <c r="I241" s="109"/>
      <c r="J241" s="137"/>
      <c r="K241" s="109"/>
      <c r="M241">
        <f>IF(B241="",0,HLOOKUP(B241,Feuil3!$2:$3,2,0))</f>
        <v>0</v>
      </c>
      <c r="N241">
        <f t="shared" si="12"/>
        <v>0</v>
      </c>
      <c r="O241">
        <f t="shared" si="13"/>
        <v>1</v>
      </c>
    </row>
    <row r="242" spans="2:15" x14ac:dyDescent="0.25">
      <c r="B242" s="104" t="str">
        <f>HLOOKUP(ROW(A242)-ROW(A$15),Feuil3!$5:$6,2,1)</f>
        <v/>
      </c>
      <c r="C242" s="105" t="str">
        <f t="shared" si="11"/>
        <v/>
      </c>
      <c r="D242" s="106" t="str">
        <f>IF(B242="","",INDEX('4. Offre de transport_1'!$C$25:$CX$76,'5. Offre de transport_2'!N242,'5. Offre de transport_2'!B242))</f>
        <v/>
      </c>
      <c r="E242" s="110" t="str">
        <f>IF(B242="","",INDEX('4. Offre de transport_1'!$C$25:$CX$76,'5. Offre de transport_2'!O242,'5. Offre de transport_2'!B242))</f>
        <v/>
      </c>
      <c r="F242" s="107"/>
      <c r="G242" s="108"/>
      <c r="H242" s="137"/>
      <c r="I242" s="109"/>
      <c r="J242" s="137"/>
      <c r="K242" s="109"/>
      <c r="M242">
        <f>IF(B242="",0,HLOOKUP(B242,Feuil3!$2:$3,2,0))</f>
        <v>0</v>
      </c>
      <c r="N242">
        <f t="shared" si="12"/>
        <v>0</v>
      </c>
      <c r="O242">
        <f t="shared" si="13"/>
        <v>1</v>
      </c>
    </row>
    <row r="243" spans="2:15" x14ac:dyDescent="0.25">
      <c r="B243" s="104" t="str">
        <f>HLOOKUP(ROW(A243)-ROW(A$15),Feuil3!$5:$6,2,1)</f>
        <v/>
      </c>
      <c r="C243" s="105" t="str">
        <f t="shared" si="11"/>
        <v/>
      </c>
      <c r="D243" s="106" t="str">
        <f>IF(B243="","",INDEX('4. Offre de transport_1'!$C$25:$CX$76,'5. Offre de transport_2'!N243,'5. Offre de transport_2'!B243))</f>
        <v/>
      </c>
      <c r="E243" s="110" t="str">
        <f>IF(B243="","",INDEX('4. Offre de transport_1'!$C$25:$CX$76,'5. Offre de transport_2'!O243,'5. Offre de transport_2'!B243))</f>
        <v/>
      </c>
      <c r="F243" s="107"/>
      <c r="G243" s="108"/>
      <c r="H243" s="137"/>
      <c r="I243" s="109"/>
      <c r="J243" s="137"/>
      <c r="K243" s="109"/>
      <c r="M243">
        <f>IF(B243="",0,HLOOKUP(B243,Feuil3!$2:$3,2,0))</f>
        <v>0</v>
      </c>
      <c r="N243">
        <f t="shared" si="12"/>
        <v>0</v>
      </c>
      <c r="O243">
        <f t="shared" si="13"/>
        <v>1</v>
      </c>
    </row>
    <row r="244" spans="2:15" x14ac:dyDescent="0.25">
      <c r="B244" s="104" t="str">
        <f>HLOOKUP(ROW(A244)-ROW(A$15),Feuil3!$5:$6,2,1)</f>
        <v/>
      </c>
      <c r="C244" s="105" t="str">
        <f t="shared" si="11"/>
        <v/>
      </c>
      <c r="D244" s="106" t="str">
        <f>IF(B244="","",INDEX('4. Offre de transport_1'!$C$25:$CX$76,'5. Offre de transport_2'!N244,'5. Offre de transport_2'!B244))</f>
        <v/>
      </c>
      <c r="E244" s="110" t="str">
        <f>IF(B244="","",INDEX('4. Offre de transport_1'!$C$25:$CX$76,'5. Offre de transport_2'!O244,'5. Offre de transport_2'!B244))</f>
        <v/>
      </c>
      <c r="F244" s="107"/>
      <c r="G244" s="108"/>
      <c r="H244" s="137"/>
      <c r="I244" s="109"/>
      <c r="J244" s="137"/>
      <c r="K244" s="109"/>
      <c r="M244">
        <f>IF(B244="",0,HLOOKUP(B244,Feuil3!$2:$3,2,0))</f>
        <v>0</v>
      </c>
      <c r="N244">
        <f t="shared" si="12"/>
        <v>0</v>
      </c>
      <c r="O244">
        <f t="shared" si="13"/>
        <v>1</v>
      </c>
    </row>
    <row r="245" spans="2:15" x14ac:dyDescent="0.25">
      <c r="B245" s="104" t="str">
        <f>HLOOKUP(ROW(A245)-ROW(A$15),Feuil3!$5:$6,2,1)</f>
        <v/>
      </c>
      <c r="C245" s="105" t="str">
        <f t="shared" si="11"/>
        <v/>
      </c>
      <c r="D245" s="106" t="str">
        <f>IF(B245="","",INDEX('4. Offre de transport_1'!$C$25:$CX$76,'5. Offre de transport_2'!N245,'5. Offre de transport_2'!B245))</f>
        <v/>
      </c>
      <c r="E245" s="110" t="str">
        <f>IF(B245="","",INDEX('4. Offre de transport_1'!$C$25:$CX$76,'5. Offre de transport_2'!O245,'5. Offre de transport_2'!B245))</f>
        <v/>
      </c>
      <c r="F245" s="107"/>
      <c r="G245" s="108"/>
      <c r="H245" s="137"/>
      <c r="I245" s="109"/>
      <c r="J245" s="137"/>
      <c r="K245" s="109"/>
      <c r="M245">
        <f>IF(B245="",0,HLOOKUP(B245,Feuil3!$2:$3,2,0))</f>
        <v>0</v>
      </c>
      <c r="N245">
        <f t="shared" si="12"/>
        <v>0</v>
      </c>
      <c r="O245">
        <f t="shared" si="13"/>
        <v>1</v>
      </c>
    </row>
    <row r="246" spans="2:15" x14ac:dyDescent="0.25">
      <c r="B246" s="104" t="str">
        <f>HLOOKUP(ROW(A246)-ROW(A$15),Feuil3!$5:$6,2,1)</f>
        <v/>
      </c>
      <c r="C246" s="105" t="str">
        <f t="shared" si="11"/>
        <v/>
      </c>
      <c r="D246" s="106" t="str">
        <f>IF(B246="","",INDEX('4. Offre de transport_1'!$C$25:$CX$76,'5. Offre de transport_2'!N246,'5. Offre de transport_2'!B246))</f>
        <v/>
      </c>
      <c r="E246" s="110" t="str">
        <f>IF(B246="","",INDEX('4. Offre de transport_1'!$C$25:$CX$76,'5. Offre de transport_2'!O246,'5. Offre de transport_2'!B246))</f>
        <v/>
      </c>
      <c r="F246" s="107"/>
      <c r="G246" s="108"/>
      <c r="H246" s="137"/>
      <c r="I246" s="109"/>
      <c r="J246" s="137"/>
      <c r="K246" s="109"/>
      <c r="M246">
        <f>IF(B246="",0,HLOOKUP(B246,Feuil3!$2:$3,2,0))</f>
        <v>0</v>
      </c>
      <c r="N246">
        <f t="shared" si="12"/>
        <v>0</v>
      </c>
      <c r="O246">
        <f t="shared" si="13"/>
        <v>1</v>
      </c>
    </row>
    <row r="247" spans="2:15" x14ac:dyDescent="0.25">
      <c r="B247" s="104" t="str">
        <f>HLOOKUP(ROW(A247)-ROW(A$15),Feuil3!$5:$6,2,1)</f>
        <v/>
      </c>
      <c r="C247" s="105" t="str">
        <f t="shared" si="11"/>
        <v/>
      </c>
      <c r="D247" s="106" t="str">
        <f>IF(B247="","",INDEX('4. Offre de transport_1'!$C$25:$CX$76,'5. Offre de transport_2'!N247,'5. Offre de transport_2'!B247))</f>
        <v/>
      </c>
      <c r="E247" s="110" t="str">
        <f>IF(B247="","",INDEX('4. Offre de transport_1'!$C$25:$CX$76,'5. Offre de transport_2'!O247,'5. Offre de transport_2'!B247))</f>
        <v/>
      </c>
      <c r="F247" s="107"/>
      <c r="G247" s="108"/>
      <c r="H247" s="137"/>
      <c r="I247" s="109"/>
      <c r="J247" s="137"/>
      <c r="K247" s="109"/>
      <c r="M247">
        <f>IF(B247="",0,HLOOKUP(B247,Feuil3!$2:$3,2,0))</f>
        <v>0</v>
      </c>
      <c r="N247">
        <f t="shared" si="12"/>
        <v>0</v>
      </c>
      <c r="O247">
        <f t="shared" si="13"/>
        <v>1</v>
      </c>
    </row>
    <row r="248" spans="2:15" x14ac:dyDescent="0.25">
      <c r="B248" s="104" t="str">
        <f>HLOOKUP(ROW(A248)-ROW(A$15),Feuil3!$5:$6,2,1)</f>
        <v/>
      </c>
      <c r="C248" s="105" t="str">
        <f t="shared" si="11"/>
        <v/>
      </c>
      <c r="D248" s="106" t="str">
        <f>IF(B248="","",INDEX('4. Offre de transport_1'!$C$25:$CX$76,'5. Offre de transport_2'!N248,'5. Offre de transport_2'!B248))</f>
        <v/>
      </c>
      <c r="E248" s="110" t="str">
        <f>IF(B248="","",INDEX('4. Offre de transport_1'!$C$25:$CX$76,'5. Offre de transport_2'!O248,'5. Offre de transport_2'!B248))</f>
        <v/>
      </c>
      <c r="F248" s="107"/>
      <c r="G248" s="108"/>
      <c r="H248" s="137"/>
      <c r="I248" s="109"/>
      <c r="J248" s="137"/>
      <c r="K248" s="109"/>
      <c r="M248">
        <f>IF(B248="",0,HLOOKUP(B248,Feuil3!$2:$3,2,0))</f>
        <v>0</v>
      </c>
      <c r="N248">
        <f t="shared" si="12"/>
        <v>0</v>
      </c>
      <c r="O248">
        <f t="shared" si="13"/>
        <v>1</v>
      </c>
    </row>
    <row r="249" spans="2:15" x14ac:dyDescent="0.25">
      <c r="B249" s="104" t="str">
        <f>HLOOKUP(ROW(A249)-ROW(A$15),Feuil3!$5:$6,2,1)</f>
        <v/>
      </c>
      <c r="C249" s="105" t="str">
        <f t="shared" si="11"/>
        <v/>
      </c>
      <c r="D249" s="106" t="str">
        <f>IF(B249="","",INDEX('4. Offre de transport_1'!$C$25:$CX$76,'5. Offre de transport_2'!N249,'5. Offre de transport_2'!B249))</f>
        <v/>
      </c>
      <c r="E249" s="110" t="str">
        <f>IF(B249="","",INDEX('4. Offre de transport_1'!$C$25:$CX$76,'5. Offre de transport_2'!O249,'5. Offre de transport_2'!B249))</f>
        <v/>
      </c>
      <c r="F249" s="107"/>
      <c r="G249" s="108"/>
      <c r="H249" s="137"/>
      <c r="I249" s="109"/>
      <c r="J249" s="137"/>
      <c r="K249" s="109"/>
      <c r="M249">
        <f>IF(B249="",0,HLOOKUP(B249,Feuil3!$2:$3,2,0))</f>
        <v>0</v>
      </c>
      <c r="N249">
        <f t="shared" si="12"/>
        <v>0</v>
      </c>
      <c r="O249">
        <f t="shared" si="13"/>
        <v>1</v>
      </c>
    </row>
    <row r="250" spans="2:15" x14ac:dyDescent="0.25">
      <c r="B250" s="104" t="str">
        <f>HLOOKUP(ROW(A250)-ROW(A$15),Feuil3!$5:$6,2,1)</f>
        <v/>
      </c>
      <c r="C250" s="105" t="str">
        <f t="shared" si="11"/>
        <v/>
      </c>
      <c r="D250" s="106" t="str">
        <f>IF(B250="","",INDEX('4. Offre de transport_1'!$C$25:$CX$76,'5. Offre de transport_2'!N250,'5. Offre de transport_2'!B250))</f>
        <v/>
      </c>
      <c r="E250" s="110" t="str">
        <f>IF(B250="","",INDEX('4. Offre de transport_1'!$C$25:$CX$76,'5. Offre de transport_2'!O250,'5. Offre de transport_2'!B250))</f>
        <v/>
      </c>
      <c r="F250" s="107"/>
      <c r="G250" s="108"/>
      <c r="H250" s="137"/>
      <c r="I250" s="109"/>
      <c r="J250" s="137"/>
      <c r="K250" s="109"/>
      <c r="M250">
        <f>IF(B250="",0,HLOOKUP(B250,Feuil3!$2:$3,2,0))</f>
        <v>0</v>
      </c>
      <c r="N250">
        <f t="shared" si="12"/>
        <v>0</v>
      </c>
      <c r="O250">
        <f t="shared" si="13"/>
        <v>1</v>
      </c>
    </row>
    <row r="251" spans="2:15" x14ac:dyDescent="0.25">
      <c r="B251" s="104" t="str">
        <f>HLOOKUP(ROW(A251)-ROW(A$15),Feuil3!$5:$6,2,1)</f>
        <v/>
      </c>
      <c r="C251" s="105" t="str">
        <f t="shared" si="11"/>
        <v/>
      </c>
      <c r="D251" s="106" t="str">
        <f>IF(B251="","",INDEX('4. Offre de transport_1'!$C$25:$CX$76,'5. Offre de transport_2'!N251,'5. Offre de transport_2'!B251))</f>
        <v/>
      </c>
      <c r="E251" s="110" t="str">
        <f>IF(B251="","",INDEX('4. Offre de transport_1'!$C$25:$CX$76,'5. Offre de transport_2'!O251,'5. Offre de transport_2'!B251))</f>
        <v/>
      </c>
      <c r="F251" s="107"/>
      <c r="G251" s="108"/>
      <c r="H251" s="137"/>
      <c r="I251" s="109"/>
      <c r="J251" s="137"/>
      <c r="K251" s="109"/>
      <c r="M251">
        <f>IF(B251="",0,HLOOKUP(B251,Feuil3!$2:$3,2,0))</f>
        <v>0</v>
      </c>
      <c r="N251">
        <f t="shared" si="12"/>
        <v>0</v>
      </c>
      <c r="O251">
        <f t="shared" si="13"/>
        <v>1</v>
      </c>
    </row>
    <row r="252" spans="2:15" x14ac:dyDescent="0.25">
      <c r="B252" s="104" t="str">
        <f>HLOOKUP(ROW(A252)-ROW(A$15),Feuil3!$5:$6,2,1)</f>
        <v/>
      </c>
      <c r="C252" s="105" t="str">
        <f t="shared" si="11"/>
        <v/>
      </c>
      <c r="D252" s="106" t="str">
        <f>IF(B252="","",INDEX('4. Offre de transport_1'!$C$25:$CX$76,'5. Offre de transport_2'!N252,'5. Offre de transport_2'!B252))</f>
        <v/>
      </c>
      <c r="E252" s="110" t="str">
        <f>IF(B252="","",INDEX('4. Offre de transport_1'!$C$25:$CX$76,'5. Offre de transport_2'!O252,'5. Offre de transport_2'!B252))</f>
        <v/>
      </c>
      <c r="F252" s="107"/>
      <c r="G252" s="108"/>
      <c r="H252" s="137"/>
      <c r="I252" s="109"/>
      <c r="J252" s="137"/>
      <c r="K252" s="109"/>
      <c r="M252">
        <f>IF(B252="",0,HLOOKUP(B252,Feuil3!$2:$3,2,0))</f>
        <v>0</v>
      </c>
      <c r="N252">
        <f t="shared" si="12"/>
        <v>0</v>
      </c>
      <c r="O252">
        <f t="shared" si="13"/>
        <v>1</v>
      </c>
    </row>
    <row r="253" spans="2:15" x14ac:dyDescent="0.25">
      <c r="B253" s="104" t="str">
        <f>HLOOKUP(ROW(A253)-ROW(A$15),Feuil3!$5:$6,2,1)</f>
        <v/>
      </c>
      <c r="C253" s="105" t="str">
        <f t="shared" si="11"/>
        <v/>
      </c>
      <c r="D253" s="106" t="str">
        <f>IF(B253="","",INDEX('4. Offre de transport_1'!$C$25:$CX$76,'5. Offre de transport_2'!N253,'5. Offre de transport_2'!B253))</f>
        <v/>
      </c>
      <c r="E253" s="110" t="str">
        <f>IF(B253="","",INDEX('4. Offre de transport_1'!$C$25:$CX$76,'5. Offre de transport_2'!O253,'5. Offre de transport_2'!B253))</f>
        <v/>
      </c>
      <c r="F253" s="107"/>
      <c r="G253" s="108"/>
      <c r="H253" s="137"/>
      <c r="I253" s="109"/>
      <c r="J253" s="137"/>
      <c r="K253" s="109"/>
      <c r="M253">
        <f>IF(B253="",0,HLOOKUP(B253,Feuil3!$2:$3,2,0))</f>
        <v>0</v>
      </c>
      <c r="N253">
        <f t="shared" si="12"/>
        <v>0</v>
      </c>
      <c r="O253">
        <f t="shared" si="13"/>
        <v>1</v>
      </c>
    </row>
    <row r="254" spans="2:15" x14ac:dyDescent="0.25">
      <c r="B254" s="104" t="str">
        <f>HLOOKUP(ROW(A254)-ROW(A$15),Feuil3!$5:$6,2,1)</f>
        <v/>
      </c>
      <c r="C254" s="105" t="str">
        <f t="shared" si="11"/>
        <v/>
      </c>
      <c r="D254" s="106" t="str">
        <f>IF(B254="","",INDEX('4. Offre de transport_1'!$C$25:$CX$76,'5. Offre de transport_2'!N254,'5. Offre de transport_2'!B254))</f>
        <v/>
      </c>
      <c r="E254" s="110" t="str">
        <f>IF(B254="","",INDEX('4. Offre de transport_1'!$C$25:$CX$76,'5. Offre de transport_2'!O254,'5. Offre de transport_2'!B254))</f>
        <v/>
      </c>
      <c r="F254" s="107"/>
      <c r="G254" s="108"/>
      <c r="H254" s="137"/>
      <c r="I254" s="109"/>
      <c r="J254" s="137"/>
      <c r="K254" s="109"/>
      <c r="M254">
        <f>IF(B254="",0,HLOOKUP(B254,Feuil3!$2:$3,2,0))</f>
        <v>0</v>
      </c>
      <c r="N254">
        <f t="shared" si="12"/>
        <v>0</v>
      </c>
      <c r="O254">
        <f t="shared" si="13"/>
        <v>1</v>
      </c>
    </row>
    <row r="255" spans="2:15" x14ac:dyDescent="0.25">
      <c r="B255" s="104" t="str">
        <f>HLOOKUP(ROW(A255)-ROW(A$15),Feuil3!$5:$6,2,1)</f>
        <v/>
      </c>
      <c r="C255" s="105" t="str">
        <f t="shared" si="11"/>
        <v/>
      </c>
      <c r="D255" s="106" t="str">
        <f>IF(B255="","",INDEX('4. Offre de transport_1'!$C$25:$CX$76,'5. Offre de transport_2'!N255,'5. Offre de transport_2'!B255))</f>
        <v/>
      </c>
      <c r="E255" s="110" t="str">
        <f>IF(B255="","",INDEX('4. Offre de transport_1'!$C$25:$CX$76,'5. Offre de transport_2'!O255,'5. Offre de transport_2'!B255))</f>
        <v/>
      </c>
      <c r="F255" s="107"/>
      <c r="G255" s="108"/>
      <c r="H255" s="137"/>
      <c r="I255" s="109"/>
      <c r="J255" s="137"/>
      <c r="K255" s="109"/>
      <c r="M255">
        <f>IF(B255="",0,HLOOKUP(B255,Feuil3!$2:$3,2,0))</f>
        <v>0</v>
      </c>
      <c r="N255">
        <f t="shared" si="12"/>
        <v>0</v>
      </c>
      <c r="O255">
        <f t="shared" si="13"/>
        <v>1</v>
      </c>
    </row>
    <row r="256" spans="2:15" x14ac:dyDescent="0.25">
      <c r="B256" s="104" t="str">
        <f>HLOOKUP(ROW(A256)-ROW(A$15),Feuil3!$5:$6,2,1)</f>
        <v/>
      </c>
      <c r="C256" s="105" t="str">
        <f t="shared" si="11"/>
        <v/>
      </c>
      <c r="D256" s="106" t="str">
        <f>IF(B256="","",INDEX('4. Offre de transport_1'!$C$25:$CX$76,'5. Offre de transport_2'!N256,'5. Offre de transport_2'!B256))</f>
        <v/>
      </c>
      <c r="E256" s="110" t="str">
        <f>IF(B256="","",INDEX('4. Offre de transport_1'!$C$25:$CX$76,'5. Offre de transport_2'!O256,'5. Offre de transport_2'!B256))</f>
        <v/>
      </c>
      <c r="F256" s="107"/>
      <c r="G256" s="108"/>
      <c r="H256" s="137"/>
      <c r="I256" s="109"/>
      <c r="J256" s="137"/>
      <c r="K256" s="109"/>
      <c r="M256">
        <f>IF(B256="",0,HLOOKUP(B256,Feuil3!$2:$3,2,0))</f>
        <v>0</v>
      </c>
      <c r="N256">
        <f t="shared" si="12"/>
        <v>0</v>
      </c>
      <c r="O256">
        <f t="shared" si="13"/>
        <v>1</v>
      </c>
    </row>
    <row r="257" spans="2:15" x14ac:dyDescent="0.25">
      <c r="B257" s="104" t="str">
        <f>HLOOKUP(ROW(A257)-ROW(A$15),Feuil3!$5:$6,2,1)</f>
        <v/>
      </c>
      <c r="C257" s="105" t="str">
        <f t="shared" si="11"/>
        <v/>
      </c>
      <c r="D257" s="106" t="str">
        <f>IF(B257="","",INDEX('4. Offre de transport_1'!$C$25:$CX$76,'5. Offre de transport_2'!N257,'5. Offre de transport_2'!B257))</f>
        <v/>
      </c>
      <c r="E257" s="110" t="str">
        <f>IF(B257="","",INDEX('4. Offre de transport_1'!$C$25:$CX$76,'5. Offre de transport_2'!O257,'5. Offre de transport_2'!B257))</f>
        <v/>
      </c>
      <c r="F257" s="107"/>
      <c r="G257" s="108"/>
      <c r="H257" s="137"/>
      <c r="I257" s="109"/>
      <c r="J257" s="137"/>
      <c r="K257" s="109"/>
      <c r="M257">
        <f>IF(B257="",0,HLOOKUP(B257,Feuil3!$2:$3,2,0))</f>
        <v>0</v>
      </c>
      <c r="N257">
        <f t="shared" si="12"/>
        <v>0</v>
      </c>
      <c r="O257">
        <f t="shared" si="13"/>
        <v>1</v>
      </c>
    </row>
    <row r="258" spans="2:15" x14ac:dyDescent="0.25">
      <c r="B258" s="104" t="str">
        <f>HLOOKUP(ROW(A258)-ROW(A$15),Feuil3!$5:$6,2,1)</f>
        <v/>
      </c>
      <c r="C258" s="105" t="str">
        <f t="shared" si="11"/>
        <v/>
      </c>
      <c r="D258" s="106" t="str">
        <f>IF(B258="","",INDEX('4. Offre de transport_1'!$C$25:$CX$76,'5. Offre de transport_2'!N258,'5. Offre de transport_2'!B258))</f>
        <v/>
      </c>
      <c r="E258" s="110" t="str">
        <f>IF(B258="","",INDEX('4. Offre de transport_1'!$C$25:$CX$76,'5. Offre de transport_2'!O258,'5. Offre de transport_2'!B258))</f>
        <v/>
      </c>
      <c r="F258" s="107"/>
      <c r="G258" s="108"/>
      <c r="H258" s="137"/>
      <c r="I258" s="109"/>
      <c r="J258" s="137"/>
      <c r="K258" s="109"/>
      <c r="M258">
        <f>IF(B258="",0,HLOOKUP(B258,Feuil3!$2:$3,2,0))</f>
        <v>0</v>
      </c>
      <c r="N258">
        <f t="shared" si="12"/>
        <v>0</v>
      </c>
      <c r="O258">
        <f t="shared" si="13"/>
        <v>1</v>
      </c>
    </row>
    <row r="259" spans="2:15" x14ac:dyDescent="0.25">
      <c r="B259" s="104" t="str">
        <f>HLOOKUP(ROW(A259)-ROW(A$15),Feuil3!$5:$6,2,1)</f>
        <v/>
      </c>
      <c r="C259" s="105" t="str">
        <f t="shared" si="11"/>
        <v/>
      </c>
      <c r="D259" s="106" t="str">
        <f>IF(B259="","",INDEX('4. Offre de transport_1'!$C$25:$CX$76,'5. Offre de transport_2'!N259,'5. Offre de transport_2'!B259))</f>
        <v/>
      </c>
      <c r="E259" s="110" t="str">
        <f>IF(B259="","",INDEX('4. Offre de transport_1'!$C$25:$CX$76,'5. Offre de transport_2'!O259,'5. Offre de transport_2'!B259))</f>
        <v/>
      </c>
      <c r="F259" s="107"/>
      <c r="G259" s="108"/>
      <c r="H259" s="137"/>
      <c r="I259" s="109"/>
      <c r="J259" s="137"/>
      <c r="K259" s="109"/>
      <c r="M259">
        <f>IF(B259="",0,HLOOKUP(B259,Feuil3!$2:$3,2,0))</f>
        <v>0</v>
      </c>
      <c r="N259">
        <f t="shared" si="12"/>
        <v>0</v>
      </c>
      <c r="O259">
        <f t="shared" si="13"/>
        <v>1</v>
      </c>
    </row>
    <row r="260" spans="2:15" x14ac:dyDescent="0.25">
      <c r="B260" s="104" t="str">
        <f>HLOOKUP(ROW(A260)-ROW(A$15),Feuil3!$5:$6,2,1)</f>
        <v/>
      </c>
      <c r="C260" s="105" t="str">
        <f t="shared" si="11"/>
        <v/>
      </c>
      <c r="D260" s="106" t="str">
        <f>IF(B260="","",INDEX('4. Offre de transport_1'!$C$25:$CX$76,'5. Offre de transport_2'!N260,'5. Offre de transport_2'!B260))</f>
        <v/>
      </c>
      <c r="E260" s="110" t="str">
        <f>IF(B260="","",INDEX('4. Offre de transport_1'!$C$25:$CX$76,'5. Offre de transport_2'!O260,'5. Offre de transport_2'!B260))</f>
        <v/>
      </c>
      <c r="F260" s="107"/>
      <c r="G260" s="108"/>
      <c r="H260" s="137"/>
      <c r="I260" s="109"/>
      <c r="J260" s="137"/>
      <c r="K260" s="109"/>
      <c r="M260">
        <f>IF(B260="",0,HLOOKUP(B260,Feuil3!$2:$3,2,0))</f>
        <v>0</v>
      </c>
      <c r="N260">
        <f t="shared" si="12"/>
        <v>0</v>
      </c>
      <c r="O260">
        <f t="shared" si="13"/>
        <v>1</v>
      </c>
    </row>
    <row r="261" spans="2:15" x14ac:dyDescent="0.25">
      <c r="B261" s="104" t="str">
        <f>HLOOKUP(ROW(A261)-ROW(A$15),Feuil3!$5:$6,2,1)</f>
        <v/>
      </c>
      <c r="C261" s="105" t="str">
        <f t="shared" si="11"/>
        <v/>
      </c>
      <c r="D261" s="106" t="str">
        <f>IF(B261="","",INDEX('4. Offre de transport_1'!$C$25:$CX$76,'5. Offre de transport_2'!N261,'5. Offre de transport_2'!B261))</f>
        <v/>
      </c>
      <c r="E261" s="110" t="str">
        <f>IF(B261="","",INDEX('4. Offre de transport_1'!$C$25:$CX$76,'5. Offre de transport_2'!O261,'5. Offre de transport_2'!B261))</f>
        <v/>
      </c>
      <c r="F261" s="107"/>
      <c r="G261" s="108"/>
      <c r="H261" s="137"/>
      <c r="I261" s="109"/>
      <c r="J261" s="137"/>
      <c r="K261" s="109"/>
      <c r="M261">
        <f>IF(B261="",0,HLOOKUP(B261,Feuil3!$2:$3,2,0))</f>
        <v>0</v>
      </c>
      <c r="N261">
        <f t="shared" si="12"/>
        <v>0</v>
      </c>
      <c r="O261">
        <f t="shared" si="13"/>
        <v>1</v>
      </c>
    </row>
    <row r="262" spans="2:15" x14ac:dyDescent="0.25">
      <c r="B262" s="104" t="str">
        <f>HLOOKUP(ROW(A262)-ROW(A$15),Feuil3!$5:$6,2,1)</f>
        <v/>
      </c>
      <c r="C262" s="105" t="str">
        <f t="shared" si="11"/>
        <v/>
      </c>
      <c r="D262" s="106" t="str">
        <f>IF(B262="","",INDEX('4. Offre de transport_1'!$C$25:$CX$76,'5. Offre de transport_2'!N262,'5. Offre de transport_2'!B262))</f>
        <v/>
      </c>
      <c r="E262" s="110" t="str">
        <f>IF(B262="","",INDEX('4. Offre de transport_1'!$C$25:$CX$76,'5. Offre de transport_2'!O262,'5. Offre de transport_2'!B262))</f>
        <v/>
      </c>
      <c r="F262" s="107"/>
      <c r="G262" s="108"/>
      <c r="H262" s="137"/>
      <c r="I262" s="109"/>
      <c r="J262" s="137"/>
      <c r="K262" s="109"/>
      <c r="M262">
        <f>IF(B262="",0,HLOOKUP(B262,Feuil3!$2:$3,2,0))</f>
        <v>0</v>
      </c>
      <c r="N262">
        <f t="shared" si="12"/>
        <v>0</v>
      </c>
      <c r="O262">
        <f t="shared" si="13"/>
        <v>1</v>
      </c>
    </row>
    <row r="263" spans="2:15" x14ac:dyDescent="0.25">
      <c r="B263" s="104" t="str">
        <f>HLOOKUP(ROW(A263)-ROW(A$15),Feuil3!$5:$6,2,1)</f>
        <v/>
      </c>
      <c r="C263" s="105" t="str">
        <f t="shared" si="11"/>
        <v/>
      </c>
      <c r="D263" s="106" t="str">
        <f>IF(B263="","",INDEX('4. Offre de transport_1'!$C$25:$CX$76,'5. Offre de transport_2'!N263,'5. Offre de transport_2'!B263))</f>
        <v/>
      </c>
      <c r="E263" s="110" t="str">
        <f>IF(B263="","",INDEX('4. Offre de transport_1'!$C$25:$CX$76,'5. Offre de transport_2'!O263,'5. Offre de transport_2'!B263))</f>
        <v/>
      </c>
      <c r="F263" s="107"/>
      <c r="G263" s="108"/>
      <c r="H263" s="137"/>
      <c r="I263" s="109"/>
      <c r="J263" s="137"/>
      <c r="K263" s="109"/>
      <c r="M263">
        <f>IF(B263="",0,HLOOKUP(B263,Feuil3!$2:$3,2,0))</f>
        <v>0</v>
      </c>
      <c r="N263">
        <f t="shared" si="12"/>
        <v>0</v>
      </c>
      <c r="O263">
        <f t="shared" si="13"/>
        <v>1</v>
      </c>
    </row>
    <row r="264" spans="2:15" x14ac:dyDescent="0.25">
      <c r="B264" s="104" t="str">
        <f>HLOOKUP(ROW(A264)-ROW(A$15),Feuil3!$5:$6,2,1)</f>
        <v/>
      </c>
      <c r="C264" s="105" t="str">
        <f t="shared" si="11"/>
        <v/>
      </c>
      <c r="D264" s="106" t="str">
        <f>IF(B264="","",INDEX('4. Offre de transport_1'!$C$25:$CX$76,'5. Offre de transport_2'!N264,'5. Offre de transport_2'!B264))</f>
        <v/>
      </c>
      <c r="E264" s="110" t="str">
        <f>IF(B264="","",INDEX('4. Offre de transport_1'!$C$25:$CX$76,'5. Offre de transport_2'!O264,'5. Offre de transport_2'!B264))</f>
        <v/>
      </c>
      <c r="F264" s="107"/>
      <c r="G264" s="108"/>
      <c r="H264" s="137"/>
      <c r="I264" s="109"/>
      <c r="J264" s="137"/>
      <c r="K264" s="109"/>
      <c r="M264">
        <f>IF(B264="",0,HLOOKUP(B264,Feuil3!$2:$3,2,0))</f>
        <v>0</v>
      </c>
      <c r="N264">
        <f t="shared" si="12"/>
        <v>0</v>
      </c>
      <c r="O264">
        <f t="shared" si="13"/>
        <v>1</v>
      </c>
    </row>
    <row r="265" spans="2:15" x14ac:dyDescent="0.25">
      <c r="B265" s="104" t="str">
        <f>HLOOKUP(ROW(A265)-ROW(A$15),Feuil3!$5:$6,2,1)</f>
        <v/>
      </c>
      <c r="C265" s="105" t="str">
        <f t="shared" si="11"/>
        <v/>
      </c>
      <c r="D265" s="106" t="str">
        <f>IF(B265="","",INDEX('4. Offre de transport_1'!$C$25:$CX$76,'5. Offre de transport_2'!N265,'5. Offre de transport_2'!B265))</f>
        <v/>
      </c>
      <c r="E265" s="110" t="str">
        <f>IF(B265="","",INDEX('4. Offre de transport_1'!$C$25:$CX$76,'5. Offre de transport_2'!O265,'5. Offre de transport_2'!B265))</f>
        <v/>
      </c>
      <c r="F265" s="107"/>
      <c r="G265" s="108"/>
      <c r="H265" s="137"/>
      <c r="I265" s="109"/>
      <c r="J265" s="137"/>
      <c r="K265" s="109"/>
      <c r="M265">
        <f>IF(B265="",0,HLOOKUP(B265,Feuil3!$2:$3,2,0))</f>
        <v>0</v>
      </c>
      <c r="N265">
        <f t="shared" si="12"/>
        <v>0</v>
      </c>
      <c r="O265">
        <f t="shared" si="13"/>
        <v>1</v>
      </c>
    </row>
    <row r="266" spans="2:15" x14ac:dyDescent="0.25">
      <c r="B266" s="104" t="str">
        <f>HLOOKUP(ROW(A266)-ROW(A$15),Feuil3!$5:$6,2,1)</f>
        <v/>
      </c>
      <c r="C266" s="105" t="str">
        <f t="shared" si="11"/>
        <v/>
      </c>
      <c r="D266" s="106" t="str">
        <f>IF(B266="","",INDEX('4. Offre de transport_1'!$C$25:$CX$76,'5. Offre de transport_2'!N266,'5. Offre de transport_2'!B266))</f>
        <v/>
      </c>
      <c r="E266" s="110" t="str">
        <f>IF(B266="","",INDEX('4. Offre de transport_1'!$C$25:$CX$76,'5. Offre de transport_2'!O266,'5. Offre de transport_2'!B266))</f>
        <v/>
      </c>
      <c r="F266" s="107"/>
      <c r="G266" s="108"/>
      <c r="H266" s="137"/>
      <c r="I266" s="109"/>
      <c r="J266" s="137"/>
      <c r="K266" s="109"/>
      <c r="M266">
        <f>IF(B266="",0,HLOOKUP(B266,Feuil3!$2:$3,2,0))</f>
        <v>0</v>
      </c>
      <c r="N266">
        <f t="shared" si="12"/>
        <v>0</v>
      </c>
      <c r="O266">
        <f t="shared" si="13"/>
        <v>1</v>
      </c>
    </row>
    <row r="267" spans="2:15" x14ac:dyDescent="0.25">
      <c r="B267" s="104" t="str">
        <f>HLOOKUP(ROW(A267)-ROW(A$15),Feuil3!$5:$6,2,1)</f>
        <v/>
      </c>
      <c r="C267" s="105" t="str">
        <f t="shared" si="11"/>
        <v/>
      </c>
      <c r="D267" s="106" t="str">
        <f>IF(B267="","",INDEX('4. Offre de transport_1'!$C$25:$CX$76,'5. Offre de transport_2'!N267,'5. Offre de transport_2'!B267))</f>
        <v/>
      </c>
      <c r="E267" s="110" t="str">
        <f>IF(B267="","",INDEX('4. Offre de transport_1'!$C$25:$CX$76,'5. Offre de transport_2'!O267,'5. Offre de transport_2'!B267))</f>
        <v/>
      </c>
      <c r="F267" s="107"/>
      <c r="G267" s="108"/>
      <c r="H267" s="137"/>
      <c r="I267" s="109"/>
      <c r="J267" s="137"/>
      <c r="K267" s="109"/>
      <c r="M267">
        <f>IF(B267="",0,HLOOKUP(B267,Feuil3!$2:$3,2,0))</f>
        <v>0</v>
      </c>
      <c r="N267">
        <f t="shared" si="12"/>
        <v>0</v>
      </c>
      <c r="O267">
        <f t="shared" si="13"/>
        <v>1</v>
      </c>
    </row>
    <row r="268" spans="2:15" x14ac:dyDescent="0.25">
      <c r="B268" s="104" t="str">
        <f>HLOOKUP(ROW(A268)-ROW(A$15),Feuil3!$5:$6,2,1)</f>
        <v/>
      </c>
      <c r="C268" s="105" t="str">
        <f t="shared" si="11"/>
        <v/>
      </c>
      <c r="D268" s="106" t="str">
        <f>IF(B268="","",INDEX('4. Offre de transport_1'!$C$25:$CX$76,'5. Offre de transport_2'!N268,'5. Offre de transport_2'!B268))</f>
        <v/>
      </c>
      <c r="E268" s="110" t="str">
        <f>IF(B268="","",INDEX('4. Offre de transport_1'!$C$25:$CX$76,'5. Offre de transport_2'!O268,'5. Offre de transport_2'!B268))</f>
        <v/>
      </c>
      <c r="F268" s="107"/>
      <c r="G268" s="108"/>
      <c r="H268" s="137"/>
      <c r="I268" s="109"/>
      <c r="J268" s="137"/>
      <c r="K268" s="109"/>
      <c r="M268">
        <f>IF(B268="",0,HLOOKUP(B268,Feuil3!$2:$3,2,0))</f>
        <v>0</v>
      </c>
      <c r="N268">
        <f t="shared" si="12"/>
        <v>0</v>
      </c>
      <c r="O268">
        <f t="shared" si="13"/>
        <v>1</v>
      </c>
    </row>
    <row r="269" spans="2:15" x14ac:dyDescent="0.25">
      <c r="B269" s="104" t="str">
        <f>HLOOKUP(ROW(A269)-ROW(A$15),Feuil3!$5:$6,2,1)</f>
        <v/>
      </c>
      <c r="C269" s="105" t="str">
        <f t="shared" si="11"/>
        <v/>
      </c>
      <c r="D269" s="106" t="str">
        <f>IF(B269="","",INDEX('4. Offre de transport_1'!$C$25:$CX$76,'5. Offre de transport_2'!N269,'5. Offre de transport_2'!B269))</f>
        <v/>
      </c>
      <c r="E269" s="110" t="str">
        <f>IF(B269="","",INDEX('4. Offre de transport_1'!$C$25:$CX$76,'5. Offre de transport_2'!O269,'5. Offre de transport_2'!B269))</f>
        <v/>
      </c>
      <c r="F269" s="107"/>
      <c r="G269" s="108"/>
      <c r="H269" s="137"/>
      <c r="I269" s="109"/>
      <c r="J269" s="137"/>
      <c r="K269" s="109"/>
      <c r="M269">
        <f>IF(B269="",0,HLOOKUP(B269,Feuil3!$2:$3,2,0))</f>
        <v>0</v>
      </c>
      <c r="N269">
        <f t="shared" si="12"/>
        <v>0</v>
      </c>
      <c r="O269">
        <f t="shared" si="13"/>
        <v>1</v>
      </c>
    </row>
    <row r="270" spans="2:15" x14ac:dyDescent="0.25">
      <c r="B270" s="104" t="str">
        <f>HLOOKUP(ROW(A270)-ROW(A$15),Feuil3!$5:$6,2,1)</f>
        <v/>
      </c>
      <c r="C270" s="105" t="str">
        <f t="shared" si="11"/>
        <v/>
      </c>
      <c r="D270" s="106" t="str">
        <f>IF(B270="","",INDEX('4. Offre de transport_1'!$C$25:$CX$76,'5. Offre de transport_2'!N270,'5. Offre de transport_2'!B270))</f>
        <v/>
      </c>
      <c r="E270" s="110" t="str">
        <f>IF(B270="","",INDEX('4. Offre de transport_1'!$C$25:$CX$76,'5. Offre de transport_2'!O270,'5. Offre de transport_2'!B270))</f>
        <v/>
      </c>
      <c r="F270" s="107"/>
      <c r="G270" s="108"/>
      <c r="H270" s="137"/>
      <c r="I270" s="109"/>
      <c r="J270" s="137"/>
      <c r="K270" s="109"/>
      <c r="M270">
        <f>IF(B270="",0,HLOOKUP(B270,Feuil3!$2:$3,2,0))</f>
        <v>0</v>
      </c>
      <c r="N270">
        <f t="shared" si="12"/>
        <v>0</v>
      </c>
      <c r="O270">
        <f t="shared" si="13"/>
        <v>1</v>
      </c>
    </row>
    <row r="271" spans="2:15" x14ac:dyDescent="0.25">
      <c r="B271" s="104" t="str">
        <f>HLOOKUP(ROW(A271)-ROW(A$15),Feuil3!$5:$6,2,1)</f>
        <v/>
      </c>
      <c r="C271" s="105" t="str">
        <f t="shared" si="11"/>
        <v/>
      </c>
      <c r="D271" s="106" t="str">
        <f>IF(B271="","",INDEX('4. Offre de transport_1'!$C$25:$CX$76,'5. Offre de transport_2'!N271,'5. Offre de transport_2'!B271))</f>
        <v/>
      </c>
      <c r="E271" s="110" t="str">
        <f>IF(B271="","",INDEX('4. Offre de transport_1'!$C$25:$CX$76,'5. Offre de transport_2'!O271,'5. Offre de transport_2'!B271))</f>
        <v/>
      </c>
      <c r="F271" s="107"/>
      <c r="G271" s="108"/>
      <c r="H271" s="137"/>
      <c r="I271" s="109"/>
      <c r="J271" s="137"/>
      <c r="K271" s="109"/>
      <c r="M271">
        <f>IF(B271="",0,HLOOKUP(B271,Feuil3!$2:$3,2,0))</f>
        <v>0</v>
      </c>
      <c r="N271">
        <f t="shared" si="12"/>
        <v>0</v>
      </c>
      <c r="O271">
        <f t="shared" si="13"/>
        <v>1</v>
      </c>
    </row>
    <row r="272" spans="2:15" x14ac:dyDescent="0.25">
      <c r="B272" s="104" t="str">
        <f>HLOOKUP(ROW(A272)-ROW(A$15),Feuil3!$5:$6,2,1)</f>
        <v/>
      </c>
      <c r="C272" s="105" t="str">
        <f t="shared" si="11"/>
        <v/>
      </c>
      <c r="D272" s="106" t="str">
        <f>IF(B272="","",INDEX('4. Offre de transport_1'!$C$25:$CX$76,'5. Offre de transport_2'!N272,'5. Offre de transport_2'!B272))</f>
        <v/>
      </c>
      <c r="E272" s="110" t="str">
        <f>IF(B272="","",INDEX('4. Offre de transport_1'!$C$25:$CX$76,'5. Offre de transport_2'!O272,'5. Offre de transport_2'!B272))</f>
        <v/>
      </c>
      <c r="F272" s="107"/>
      <c r="G272" s="108"/>
      <c r="H272" s="137"/>
      <c r="I272" s="109"/>
      <c r="J272" s="137"/>
      <c r="K272" s="109"/>
      <c r="M272">
        <f>IF(B272="",0,HLOOKUP(B272,Feuil3!$2:$3,2,0))</f>
        <v>0</v>
      </c>
      <c r="N272">
        <f t="shared" si="12"/>
        <v>0</v>
      </c>
      <c r="O272">
        <f t="shared" si="13"/>
        <v>1</v>
      </c>
    </row>
    <row r="273" spans="2:15" x14ac:dyDescent="0.25">
      <c r="B273" s="104" t="str">
        <f>HLOOKUP(ROW(A273)-ROW(A$15),Feuil3!$5:$6,2,1)</f>
        <v/>
      </c>
      <c r="C273" s="105" t="str">
        <f t="shared" ref="C273:C336" si="14">IF(B273="","",IF(B273=B272,C272+1,1))</f>
        <v/>
      </c>
      <c r="D273" s="106" t="str">
        <f>IF(B273="","",INDEX('4. Offre de transport_1'!$C$25:$CX$76,'5. Offre de transport_2'!N273,'5. Offre de transport_2'!B273))</f>
        <v/>
      </c>
      <c r="E273" s="110" t="str">
        <f>IF(B273="","",INDEX('4. Offre de transport_1'!$C$25:$CX$76,'5. Offre de transport_2'!O273,'5. Offre de transport_2'!B273))</f>
        <v/>
      </c>
      <c r="F273" s="107"/>
      <c r="G273" s="108"/>
      <c r="H273" s="137"/>
      <c r="I273" s="109"/>
      <c r="J273" s="137"/>
      <c r="K273" s="109"/>
      <c r="M273">
        <f>IF(B273="",0,HLOOKUP(B273,Feuil3!$2:$3,2,0))</f>
        <v>0</v>
      </c>
      <c r="N273">
        <f t="shared" ref="N273:N301" si="15">IF(M273&lt;&gt;M272,1,IF(O272=M272-1,N272+1,N272))</f>
        <v>0</v>
      </c>
      <c r="O273">
        <f t="shared" si="13"/>
        <v>1</v>
      </c>
    </row>
    <row r="274" spans="2:15" x14ac:dyDescent="0.25">
      <c r="B274" s="104" t="str">
        <f>HLOOKUP(ROW(A274)-ROW(A$15),Feuil3!$5:$6,2,1)</f>
        <v/>
      </c>
      <c r="C274" s="105" t="str">
        <f t="shared" si="14"/>
        <v/>
      </c>
      <c r="D274" s="106" t="str">
        <f>IF(B274="","",INDEX('4. Offre de transport_1'!$C$25:$CX$76,'5. Offre de transport_2'!N274,'5. Offre de transport_2'!B274))</f>
        <v/>
      </c>
      <c r="E274" s="110" t="str">
        <f>IF(B274="","",INDEX('4. Offre de transport_1'!$C$25:$CX$76,'5. Offre de transport_2'!O274,'5. Offre de transport_2'!B274))</f>
        <v/>
      </c>
      <c r="F274" s="107"/>
      <c r="G274" s="108"/>
      <c r="H274" s="137"/>
      <c r="I274" s="109"/>
      <c r="J274" s="137"/>
      <c r="K274" s="109"/>
      <c r="M274">
        <f>IF(B274="",0,HLOOKUP(B274,Feuil3!$2:$3,2,0))</f>
        <v>0</v>
      </c>
      <c r="N274">
        <f t="shared" si="15"/>
        <v>0</v>
      </c>
      <c r="O274">
        <f t="shared" si="13"/>
        <v>1</v>
      </c>
    </row>
    <row r="275" spans="2:15" x14ac:dyDescent="0.25">
      <c r="B275" s="104" t="str">
        <f>HLOOKUP(ROW(A275)-ROW(A$15),Feuil3!$5:$6,2,1)</f>
        <v/>
      </c>
      <c r="C275" s="105" t="str">
        <f t="shared" si="14"/>
        <v/>
      </c>
      <c r="D275" s="106" t="str">
        <f>IF(B275="","",INDEX('4. Offre de transport_1'!$C$25:$CX$76,'5. Offre de transport_2'!N275,'5. Offre de transport_2'!B275))</f>
        <v/>
      </c>
      <c r="E275" s="110" t="str">
        <f>IF(B275="","",INDEX('4. Offre de transport_1'!$C$25:$CX$76,'5. Offre de transport_2'!O275,'5. Offre de transport_2'!B275))</f>
        <v/>
      </c>
      <c r="F275" s="107"/>
      <c r="G275" s="108"/>
      <c r="H275" s="137"/>
      <c r="I275" s="109"/>
      <c r="J275" s="137"/>
      <c r="K275" s="109"/>
      <c r="M275">
        <f>IF(B275="",0,HLOOKUP(B275,Feuil3!$2:$3,2,0))</f>
        <v>0</v>
      </c>
      <c r="N275">
        <f t="shared" si="15"/>
        <v>0</v>
      </c>
      <c r="O275">
        <f t="shared" si="13"/>
        <v>1</v>
      </c>
    </row>
    <row r="276" spans="2:15" x14ac:dyDescent="0.25">
      <c r="B276" s="104" t="str">
        <f>HLOOKUP(ROW(A276)-ROW(A$15),Feuil3!$5:$6,2,1)</f>
        <v/>
      </c>
      <c r="C276" s="105" t="str">
        <f t="shared" si="14"/>
        <v/>
      </c>
      <c r="D276" s="106" t="str">
        <f>IF(B276="","",INDEX('4. Offre de transport_1'!$C$25:$CX$76,'5. Offre de transport_2'!N276,'5. Offre de transport_2'!B276))</f>
        <v/>
      </c>
      <c r="E276" s="110" t="str">
        <f>IF(B276="","",INDEX('4. Offre de transport_1'!$C$25:$CX$76,'5. Offre de transport_2'!O276,'5. Offre de transport_2'!B276))</f>
        <v/>
      </c>
      <c r="F276" s="107"/>
      <c r="G276" s="108"/>
      <c r="H276" s="137"/>
      <c r="I276" s="109"/>
      <c r="J276" s="137"/>
      <c r="K276" s="109"/>
      <c r="M276">
        <f>IF(B276="",0,HLOOKUP(B276,Feuil3!$2:$3,2,0))</f>
        <v>0</v>
      </c>
      <c r="N276">
        <f t="shared" si="15"/>
        <v>0</v>
      </c>
      <c r="O276">
        <f t="shared" si="13"/>
        <v>1</v>
      </c>
    </row>
    <row r="277" spans="2:15" x14ac:dyDescent="0.25">
      <c r="B277" s="104" t="str">
        <f>HLOOKUP(ROW(A277)-ROW(A$15),Feuil3!$5:$6,2,1)</f>
        <v/>
      </c>
      <c r="C277" s="105" t="str">
        <f t="shared" si="14"/>
        <v/>
      </c>
      <c r="D277" s="106" t="str">
        <f>IF(B277="","",INDEX('4. Offre de transport_1'!$C$25:$CX$76,'5. Offre de transport_2'!N277,'5. Offre de transport_2'!B277))</f>
        <v/>
      </c>
      <c r="E277" s="110" t="str">
        <f>IF(B277="","",INDEX('4. Offre de transport_1'!$C$25:$CX$76,'5. Offre de transport_2'!O277,'5. Offre de transport_2'!B277))</f>
        <v/>
      </c>
      <c r="F277" s="107"/>
      <c r="G277" s="108"/>
      <c r="H277" s="137"/>
      <c r="I277" s="109"/>
      <c r="J277" s="137"/>
      <c r="K277" s="109"/>
      <c r="M277">
        <f>IF(B277="",0,HLOOKUP(B277,Feuil3!$2:$3,2,0))</f>
        <v>0</v>
      </c>
      <c r="N277">
        <f t="shared" si="15"/>
        <v>0</v>
      </c>
      <c r="O277">
        <f t="shared" si="13"/>
        <v>1</v>
      </c>
    </row>
    <row r="278" spans="2:15" x14ac:dyDescent="0.25">
      <c r="B278" s="104" t="str">
        <f>HLOOKUP(ROW(A278)-ROW(A$15),Feuil3!$5:$6,2,1)</f>
        <v/>
      </c>
      <c r="C278" s="105" t="str">
        <f t="shared" si="14"/>
        <v/>
      </c>
      <c r="D278" s="106" t="str">
        <f>IF(B278="","",INDEX('4. Offre de transport_1'!$C$25:$CX$76,'5. Offre de transport_2'!N278,'5. Offre de transport_2'!B278))</f>
        <v/>
      </c>
      <c r="E278" s="110" t="str">
        <f>IF(B278="","",INDEX('4. Offre de transport_1'!$C$25:$CX$76,'5. Offre de transport_2'!O278,'5. Offre de transport_2'!B278))</f>
        <v/>
      </c>
      <c r="F278" s="107"/>
      <c r="G278" s="108"/>
      <c r="H278" s="137"/>
      <c r="I278" s="109"/>
      <c r="J278" s="137"/>
      <c r="K278" s="109"/>
      <c r="M278">
        <f>IF(B278="",0,HLOOKUP(B278,Feuil3!$2:$3,2,0))</f>
        <v>0</v>
      </c>
      <c r="N278">
        <f t="shared" si="15"/>
        <v>0</v>
      </c>
      <c r="O278">
        <f t="shared" si="13"/>
        <v>1</v>
      </c>
    </row>
    <row r="279" spans="2:15" x14ac:dyDescent="0.25">
      <c r="B279" s="104" t="str">
        <f>HLOOKUP(ROW(A279)-ROW(A$15),Feuil3!$5:$6,2,1)</f>
        <v/>
      </c>
      <c r="C279" s="105" t="str">
        <f t="shared" si="14"/>
        <v/>
      </c>
      <c r="D279" s="106" t="str">
        <f>IF(B279="","",INDEX('4. Offre de transport_1'!$C$25:$CX$76,'5. Offre de transport_2'!N279,'5. Offre de transport_2'!B279))</f>
        <v/>
      </c>
      <c r="E279" s="110" t="str">
        <f>IF(B279="","",INDEX('4. Offre de transport_1'!$C$25:$CX$76,'5. Offre de transport_2'!O279,'5. Offre de transport_2'!B279))</f>
        <v/>
      </c>
      <c r="F279" s="107"/>
      <c r="G279" s="108"/>
      <c r="H279" s="137"/>
      <c r="I279" s="109"/>
      <c r="J279" s="137"/>
      <c r="K279" s="109"/>
      <c r="M279">
        <f>IF(B279="",0,HLOOKUP(B279,Feuil3!$2:$3,2,0))</f>
        <v>0</v>
      </c>
      <c r="N279">
        <f t="shared" si="15"/>
        <v>0</v>
      </c>
      <c r="O279">
        <f t="shared" si="13"/>
        <v>1</v>
      </c>
    </row>
    <row r="280" spans="2:15" x14ac:dyDescent="0.25">
      <c r="B280" s="104" t="str">
        <f>HLOOKUP(ROW(A280)-ROW(A$15),Feuil3!$5:$6,2,1)</f>
        <v/>
      </c>
      <c r="C280" s="105" t="str">
        <f t="shared" si="14"/>
        <v/>
      </c>
      <c r="D280" s="106" t="str">
        <f>IF(B280="","",INDEX('4. Offre de transport_1'!$C$25:$CX$76,'5. Offre de transport_2'!N280,'5. Offre de transport_2'!B280))</f>
        <v/>
      </c>
      <c r="E280" s="110" t="str">
        <f>IF(B280="","",INDEX('4. Offre de transport_1'!$C$25:$CX$76,'5. Offre de transport_2'!O280,'5. Offre de transport_2'!B280))</f>
        <v/>
      </c>
      <c r="F280" s="107"/>
      <c r="G280" s="108"/>
      <c r="H280" s="137"/>
      <c r="I280" s="109"/>
      <c r="J280" s="137"/>
      <c r="K280" s="109"/>
      <c r="M280">
        <f>IF(B280="",0,HLOOKUP(B280,Feuil3!$2:$3,2,0))</f>
        <v>0</v>
      </c>
      <c r="N280">
        <f t="shared" si="15"/>
        <v>0</v>
      </c>
      <c r="O280">
        <f t="shared" si="13"/>
        <v>1</v>
      </c>
    </row>
    <row r="281" spans="2:15" x14ac:dyDescent="0.25">
      <c r="B281" s="104" t="str">
        <f>HLOOKUP(ROW(A281)-ROW(A$15),Feuil3!$5:$6,2,1)</f>
        <v/>
      </c>
      <c r="C281" s="105" t="str">
        <f t="shared" si="14"/>
        <v/>
      </c>
      <c r="D281" s="106" t="str">
        <f>IF(B281="","",INDEX('4. Offre de transport_1'!$C$25:$CX$76,'5. Offre de transport_2'!N281,'5. Offre de transport_2'!B281))</f>
        <v/>
      </c>
      <c r="E281" s="110" t="str">
        <f>IF(B281="","",INDEX('4. Offre de transport_1'!$C$25:$CX$76,'5. Offre de transport_2'!O281,'5. Offre de transport_2'!B281))</f>
        <v/>
      </c>
      <c r="F281" s="107"/>
      <c r="G281" s="108"/>
      <c r="H281" s="137"/>
      <c r="I281" s="109"/>
      <c r="J281" s="137"/>
      <c r="K281" s="109"/>
      <c r="M281">
        <f>IF(B281="",0,HLOOKUP(B281,Feuil3!$2:$3,2,0))</f>
        <v>0</v>
      </c>
      <c r="N281">
        <f t="shared" si="15"/>
        <v>0</v>
      </c>
      <c r="O281">
        <f t="shared" si="13"/>
        <v>1</v>
      </c>
    </row>
    <row r="282" spans="2:15" x14ac:dyDescent="0.25">
      <c r="B282" s="104" t="str">
        <f>HLOOKUP(ROW(A282)-ROW(A$15),Feuil3!$5:$6,2,1)</f>
        <v/>
      </c>
      <c r="C282" s="105" t="str">
        <f t="shared" si="14"/>
        <v/>
      </c>
      <c r="D282" s="106" t="str">
        <f>IF(B282="","",INDEX('4. Offre de transport_1'!$C$25:$CX$76,'5. Offre de transport_2'!N282,'5. Offre de transport_2'!B282))</f>
        <v/>
      </c>
      <c r="E282" s="110" t="str">
        <f>IF(B282="","",INDEX('4. Offre de transport_1'!$C$25:$CX$76,'5. Offre de transport_2'!O282,'5. Offre de transport_2'!B282))</f>
        <v/>
      </c>
      <c r="F282" s="107"/>
      <c r="G282" s="108"/>
      <c r="H282" s="137"/>
      <c r="I282" s="109"/>
      <c r="J282" s="137"/>
      <c r="K282" s="109"/>
      <c r="M282">
        <f>IF(B282="",0,HLOOKUP(B282,Feuil3!$2:$3,2,0))</f>
        <v>0</v>
      </c>
      <c r="N282">
        <f t="shared" si="15"/>
        <v>0</v>
      </c>
      <c r="O282">
        <f t="shared" ref="O282:O301" si="16">IF(M282&lt;&gt;M281,2,IF(O281+1&lt;M282,O281+1,N282+1))</f>
        <v>1</v>
      </c>
    </row>
    <row r="283" spans="2:15" x14ac:dyDescent="0.25">
      <c r="B283" s="104" t="str">
        <f>HLOOKUP(ROW(A283)-ROW(A$15),Feuil3!$5:$6,2,1)</f>
        <v/>
      </c>
      <c r="C283" s="105" t="str">
        <f t="shared" si="14"/>
        <v/>
      </c>
      <c r="D283" s="106" t="str">
        <f>IF(B283="","",INDEX('4. Offre de transport_1'!$C$25:$CX$76,'5. Offre de transport_2'!N283,'5. Offre de transport_2'!B283))</f>
        <v/>
      </c>
      <c r="E283" s="110" t="str">
        <f>IF(B283="","",INDEX('4. Offre de transport_1'!$C$25:$CX$76,'5. Offre de transport_2'!O283,'5. Offre de transport_2'!B283))</f>
        <v/>
      </c>
      <c r="F283" s="107"/>
      <c r="G283" s="108"/>
      <c r="H283" s="137"/>
      <c r="I283" s="109"/>
      <c r="J283" s="137"/>
      <c r="K283" s="109"/>
      <c r="M283">
        <f>IF(B283="",0,HLOOKUP(B283,Feuil3!$2:$3,2,0))</f>
        <v>0</v>
      </c>
      <c r="N283">
        <f t="shared" si="15"/>
        <v>0</v>
      </c>
      <c r="O283">
        <f t="shared" si="16"/>
        <v>1</v>
      </c>
    </row>
    <row r="284" spans="2:15" x14ac:dyDescent="0.25">
      <c r="B284" s="104" t="str">
        <f>HLOOKUP(ROW(A284)-ROW(A$15),Feuil3!$5:$6,2,1)</f>
        <v/>
      </c>
      <c r="C284" s="105" t="str">
        <f t="shared" si="14"/>
        <v/>
      </c>
      <c r="D284" s="106" t="str">
        <f>IF(B284="","",INDEX('4. Offre de transport_1'!$C$25:$CX$76,'5. Offre de transport_2'!N284,'5. Offre de transport_2'!B284))</f>
        <v/>
      </c>
      <c r="E284" s="110" t="str">
        <f>IF(B284="","",INDEX('4. Offre de transport_1'!$C$25:$CX$76,'5. Offre de transport_2'!O284,'5. Offre de transport_2'!B284))</f>
        <v/>
      </c>
      <c r="F284" s="107"/>
      <c r="G284" s="108"/>
      <c r="H284" s="137"/>
      <c r="I284" s="109"/>
      <c r="J284" s="137"/>
      <c r="K284" s="109"/>
      <c r="M284">
        <f>IF(B284="",0,HLOOKUP(B284,Feuil3!$2:$3,2,0))</f>
        <v>0</v>
      </c>
      <c r="N284">
        <f t="shared" si="15"/>
        <v>0</v>
      </c>
      <c r="O284">
        <f t="shared" si="16"/>
        <v>1</v>
      </c>
    </row>
    <row r="285" spans="2:15" x14ac:dyDescent="0.25">
      <c r="B285" s="104" t="str">
        <f>HLOOKUP(ROW(A285)-ROW(A$15),Feuil3!$5:$6,2,1)</f>
        <v/>
      </c>
      <c r="C285" s="105" t="str">
        <f t="shared" si="14"/>
        <v/>
      </c>
      <c r="D285" s="106" t="str">
        <f>IF(B285="","",INDEX('4. Offre de transport_1'!$C$25:$CX$76,'5. Offre de transport_2'!N285,'5. Offre de transport_2'!B285))</f>
        <v/>
      </c>
      <c r="E285" s="110" t="str">
        <f>IF(B285="","",INDEX('4. Offre de transport_1'!$C$25:$CX$76,'5. Offre de transport_2'!O285,'5. Offre de transport_2'!B285))</f>
        <v/>
      </c>
      <c r="F285" s="107"/>
      <c r="G285" s="108"/>
      <c r="H285" s="137"/>
      <c r="I285" s="109"/>
      <c r="J285" s="137"/>
      <c r="K285" s="109"/>
      <c r="M285">
        <f>IF(B285="",0,HLOOKUP(B285,Feuil3!$2:$3,2,0))</f>
        <v>0</v>
      </c>
      <c r="N285">
        <f t="shared" si="15"/>
        <v>0</v>
      </c>
      <c r="O285">
        <f t="shared" si="16"/>
        <v>1</v>
      </c>
    </row>
    <row r="286" spans="2:15" x14ac:dyDescent="0.25">
      <c r="B286" s="104" t="str">
        <f>HLOOKUP(ROW(A286)-ROW(A$15),Feuil3!$5:$6,2,1)</f>
        <v/>
      </c>
      <c r="C286" s="105" t="str">
        <f t="shared" si="14"/>
        <v/>
      </c>
      <c r="D286" s="106" t="str">
        <f>IF(B286="","",INDEX('4. Offre de transport_1'!$C$25:$CX$76,'5. Offre de transport_2'!N286,'5. Offre de transport_2'!B286))</f>
        <v/>
      </c>
      <c r="E286" s="110" t="str">
        <f>IF(B286="","",INDEX('4. Offre de transport_1'!$C$25:$CX$76,'5. Offre de transport_2'!O286,'5. Offre de transport_2'!B286))</f>
        <v/>
      </c>
      <c r="F286" s="107"/>
      <c r="G286" s="108"/>
      <c r="H286" s="137"/>
      <c r="I286" s="109"/>
      <c r="J286" s="137"/>
      <c r="K286" s="109"/>
      <c r="M286">
        <f>IF(B286="",0,HLOOKUP(B286,Feuil3!$2:$3,2,0))</f>
        <v>0</v>
      </c>
      <c r="N286">
        <f t="shared" si="15"/>
        <v>0</v>
      </c>
      <c r="O286">
        <f t="shared" si="16"/>
        <v>1</v>
      </c>
    </row>
    <row r="287" spans="2:15" x14ac:dyDescent="0.25">
      <c r="B287" s="104" t="str">
        <f>HLOOKUP(ROW(A287)-ROW(A$15),Feuil3!$5:$6,2,1)</f>
        <v/>
      </c>
      <c r="C287" s="105" t="str">
        <f t="shared" si="14"/>
        <v/>
      </c>
      <c r="D287" s="106" t="str">
        <f>IF(B287="","",INDEX('4. Offre de transport_1'!$C$25:$CX$76,'5. Offre de transport_2'!N287,'5. Offre de transport_2'!B287))</f>
        <v/>
      </c>
      <c r="E287" s="110" t="str">
        <f>IF(B287="","",INDEX('4. Offre de transport_1'!$C$25:$CX$76,'5. Offre de transport_2'!O287,'5. Offre de transport_2'!B287))</f>
        <v/>
      </c>
      <c r="F287" s="107"/>
      <c r="G287" s="108"/>
      <c r="H287" s="137"/>
      <c r="I287" s="109"/>
      <c r="J287" s="137"/>
      <c r="K287" s="109"/>
      <c r="M287">
        <f>IF(B287="",0,HLOOKUP(B287,Feuil3!$2:$3,2,0))</f>
        <v>0</v>
      </c>
      <c r="N287">
        <f t="shared" si="15"/>
        <v>0</v>
      </c>
      <c r="O287">
        <f t="shared" si="16"/>
        <v>1</v>
      </c>
    </row>
    <row r="288" spans="2:15" x14ac:dyDescent="0.25">
      <c r="B288" s="104" t="str">
        <f>HLOOKUP(ROW(A288)-ROW(A$15),Feuil3!$5:$6,2,1)</f>
        <v/>
      </c>
      <c r="C288" s="105" t="str">
        <f t="shared" si="14"/>
        <v/>
      </c>
      <c r="D288" s="106" t="str">
        <f>IF(B288="","",INDEX('4. Offre de transport_1'!$C$25:$CX$76,'5. Offre de transport_2'!N288,'5. Offre de transport_2'!B288))</f>
        <v/>
      </c>
      <c r="E288" s="110" t="str">
        <f>IF(B288="","",INDEX('4. Offre de transport_1'!$C$25:$CX$76,'5. Offre de transport_2'!O288,'5. Offre de transport_2'!B288))</f>
        <v/>
      </c>
      <c r="F288" s="107"/>
      <c r="G288" s="108"/>
      <c r="H288" s="137"/>
      <c r="I288" s="109"/>
      <c r="J288" s="137"/>
      <c r="K288" s="109"/>
      <c r="M288">
        <f>IF(B288="",0,HLOOKUP(B288,Feuil3!$2:$3,2,0))</f>
        <v>0</v>
      </c>
      <c r="N288">
        <f t="shared" si="15"/>
        <v>0</v>
      </c>
      <c r="O288">
        <f t="shared" si="16"/>
        <v>1</v>
      </c>
    </row>
    <row r="289" spans="2:15" x14ac:dyDescent="0.25">
      <c r="B289" s="104" t="str">
        <f>HLOOKUP(ROW(A289)-ROW(A$15),Feuil3!$5:$6,2,1)</f>
        <v/>
      </c>
      <c r="C289" s="105" t="str">
        <f t="shared" si="14"/>
        <v/>
      </c>
      <c r="D289" s="106" t="str">
        <f>IF(B289="","",INDEX('4. Offre de transport_1'!$C$25:$CX$76,'5. Offre de transport_2'!N289,'5. Offre de transport_2'!B289))</f>
        <v/>
      </c>
      <c r="E289" s="110" t="str">
        <f>IF(B289="","",INDEX('4. Offre de transport_1'!$C$25:$CX$76,'5. Offre de transport_2'!O289,'5. Offre de transport_2'!B289))</f>
        <v/>
      </c>
      <c r="F289" s="107"/>
      <c r="G289" s="108"/>
      <c r="H289" s="137"/>
      <c r="I289" s="109"/>
      <c r="J289" s="137"/>
      <c r="K289" s="109"/>
      <c r="M289">
        <f>IF(B289="",0,HLOOKUP(B289,Feuil3!$2:$3,2,0))</f>
        <v>0</v>
      </c>
      <c r="N289">
        <f t="shared" si="15"/>
        <v>0</v>
      </c>
      <c r="O289">
        <f t="shared" si="16"/>
        <v>1</v>
      </c>
    </row>
    <row r="290" spans="2:15" x14ac:dyDescent="0.25">
      <c r="B290" s="104" t="str">
        <f>HLOOKUP(ROW(A290)-ROW(A$15),Feuil3!$5:$6,2,1)</f>
        <v/>
      </c>
      <c r="C290" s="105" t="str">
        <f t="shared" si="14"/>
        <v/>
      </c>
      <c r="D290" s="106" t="str">
        <f>IF(B290="","",INDEX('4. Offre de transport_1'!$C$25:$CX$76,'5. Offre de transport_2'!N290,'5. Offre de transport_2'!B290))</f>
        <v/>
      </c>
      <c r="E290" s="110" t="str">
        <f>IF(B290="","",INDEX('4. Offre de transport_1'!$C$25:$CX$76,'5. Offre de transport_2'!O290,'5. Offre de transport_2'!B290))</f>
        <v/>
      </c>
      <c r="F290" s="107"/>
      <c r="G290" s="108"/>
      <c r="H290" s="137"/>
      <c r="I290" s="109"/>
      <c r="J290" s="137"/>
      <c r="K290" s="109"/>
      <c r="M290">
        <f>IF(B290="",0,HLOOKUP(B290,Feuil3!$2:$3,2,0))</f>
        <v>0</v>
      </c>
      <c r="N290">
        <f t="shared" si="15"/>
        <v>0</v>
      </c>
      <c r="O290">
        <f t="shared" si="16"/>
        <v>1</v>
      </c>
    </row>
    <row r="291" spans="2:15" x14ac:dyDescent="0.25">
      <c r="B291" s="104" t="str">
        <f>HLOOKUP(ROW(A291)-ROW(A$15),Feuil3!$5:$6,2,1)</f>
        <v/>
      </c>
      <c r="C291" s="105" t="str">
        <f t="shared" si="14"/>
        <v/>
      </c>
      <c r="D291" s="106" t="str">
        <f>IF(B291="","",INDEX('4. Offre de transport_1'!$C$25:$CX$76,'5. Offre de transport_2'!N291,'5. Offre de transport_2'!B291))</f>
        <v/>
      </c>
      <c r="E291" s="110" t="str">
        <f>IF(B291="","",INDEX('4. Offre de transport_1'!$C$25:$CX$76,'5. Offre de transport_2'!O291,'5. Offre de transport_2'!B291))</f>
        <v/>
      </c>
      <c r="F291" s="107"/>
      <c r="G291" s="108"/>
      <c r="H291" s="137"/>
      <c r="I291" s="109"/>
      <c r="J291" s="137"/>
      <c r="K291" s="109"/>
      <c r="M291">
        <f>IF(B291="",0,HLOOKUP(B291,Feuil3!$2:$3,2,0))</f>
        <v>0</v>
      </c>
      <c r="N291">
        <f t="shared" si="15"/>
        <v>0</v>
      </c>
      <c r="O291">
        <f t="shared" si="16"/>
        <v>1</v>
      </c>
    </row>
    <row r="292" spans="2:15" x14ac:dyDescent="0.25">
      <c r="B292" s="104" t="str">
        <f>HLOOKUP(ROW(A292)-ROW(A$15),Feuil3!$5:$6,2,1)</f>
        <v/>
      </c>
      <c r="C292" s="105" t="str">
        <f t="shared" si="14"/>
        <v/>
      </c>
      <c r="D292" s="106" t="str">
        <f>IF(B292="","",INDEX('4. Offre de transport_1'!$C$25:$CX$76,'5. Offre de transport_2'!N292,'5. Offre de transport_2'!B292))</f>
        <v/>
      </c>
      <c r="E292" s="110" t="str">
        <f>IF(B292="","",INDEX('4. Offre de transport_1'!$C$25:$CX$76,'5. Offre de transport_2'!O292,'5. Offre de transport_2'!B292))</f>
        <v/>
      </c>
      <c r="F292" s="107"/>
      <c r="G292" s="108"/>
      <c r="H292" s="137"/>
      <c r="I292" s="109"/>
      <c r="J292" s="137"/>
      <c r="K292" s="109"/>
      <c r="M292">
        <f>IF(B292="",0,HLOOKUP(B292,Feuil3!$2:$3,2,0))</f>
        <v>0</v>
      </c>
      <c r="N292">
        <f t="shared" si="15"/>
        <v>0</v>
      </c>
      <c r="O292">
        <f t="shared" si="16"/>
        <v>1</v>
      </c>
    </row>
    <row r="293" spans="2:15" x14ac:dyDescent="0.25">
      <c r="B293" s="104" t="str">
        <f>HLOOKUP(ROW(A293)-ROW(A$15),Feuil3!$5:$6,2,1)</f>
        <v/>
      </c>
      <c r="C293" s="105" t="str">
        <f t="shared" si="14"/>
        <v/>
      </c>
      <c r="D293" s="106" t="str">
        <f>IF(B293="","",INDEX('4. Offre de transport_1'!$C$25:$CX$76,'5. Offre de transport_2'!N293,'5. Offre de transport_2'!B293))</f>
        <v/>
      </c>
      <c r="E293" s="110" t="str">
        <f>IF(B293="","",INDEX('4. Offre de transport_1'!$C$25:$CX$76,'5. Offre de transport_2'!O293,'5. Offre de transport_2'!B293))</f>
        <v/>
      </c>
      <c r="F293" s="107"/>
      <c r="G293" s="108"/>
      <c r="H293" s="137"/>
      <c r="I293" s="109"/>
      <c r="J293" s="137"/>
      <c r="K293" s="109"/>
      <c r="M293">
        <f>IF(B293="",0,HLOOKUP(B293,Feuil3!$2:$3,2,0))</f>
        <v>0</v>
      </c>
      <c r="N293">
        <f t="shared" si="15"/>
        <v>0</v>
      </c>
      <c r="O293">
        <f t="shared" si="16"/>
        <v>1</v>
      </c>
    </row>
    <row r="294" spans="2:15" x14ac:dyDescent="0.25">
      <c r="B294" s="104" t="str">
        <f>HLOOKUP(ROW(A294)-ROW(A$15),Feuil3!$5:$6,2,1)</f>
        <v/>
      </c>
      <c r="C294" s="105" t="str">
        <f t="shared" si="14"/>
        <v/>
      </c>
      <c r="D294" s="106" t="str">
        <f>IF(B294="","",INDEX('4. Offre de transport_1'!$C$25:$CX$76,'5. Offre de transport_2'!N294,'5. Offre de transport_2'!B294))</f>
        <v/>
      </c>
      <c r="E294" s="110" t="str">
        <f>IF(B294="","",INDEX('4. Offre de transport_1'!$C$25:$CX$76,'5. Offre de transport_2'!O294,'5. Offre de transport_2'!B294))</f>
        <v/>
      </c>
      <c r="F294" s="107"/>
      <c r="G294" s="108"/>
      <c r="H294" s="137"/>
      <c r="I294" s="109"/>
      <c r="J294" s="137"/>
      <c r="K294" s="109"/>
      <c r="M294">
        <f>IF(B294="",0,HLOOKUP(B294,Feuil3!$2:$3,2,0))</f>
        <v>0</v>
      </c>
      <c r="N294">
        <f t="shared" si="15"/>
        <v>0</v>
      </c>
      <c r="O294">
        <f t="shared" si="16"/>
        <v>1</v>
      </c>
    </row>
    <row r="295" spans="2:15" x14ac:dyDescent="0.25">
      <c r="B295" s="104" t="str">
        <f>HLOOKUP(ROW(A295)-ROW(A$15),Feuil3!$5:$6,2,1)</f>
        <v/>
      </c>
      <c r="C295" s="105" t="str">
        <f t="shared" si="14"/>
        <v/>
      </c>
      <c r="D295" s="106" t="str">
        <f>IF(B295="","",INDEX('4. Offre de transport_1'!$C$25:$CX$76,'5. Offre de transport_2'!N295,'5. Offre de transport_2'!B295))</f>
        <v/>
      </c>
      <c r="E295" s="110" t="str">
        <f>IF(B295="","",INDEX('4. Offre de transport_1'!$C$25:$CX$76,'5. Offre de transport_2'!O295,'5. Offre de transport_2'!B295))</f>
        <v/>
      </c>
      <c r="F295" s="107"/>
      <c r="G295" s="108"/>
      <c r="H295" s="137"/>
      <c r="I295" s="109"/>
      <c r="J295" s="137"/>
      <c r="K295" s="109"/>
      <c r="M295">
        <f>IF(B295="",0,HLOOKUP(B295,Feuil3!$2:$3,2,0))</f>
        <v>0</v>
      </c>
      <c r="N295">
        <f t="shared" si="15"/>
        <v>0</v>
      </c>
      <c r="O295">
        <f t="shared" si="16"/>
        <v>1</v>
      </c>
    </row>
    <row r="296" spans="2:15" x14ac:dyDescent="0.25">
      <c r="B296" s="104" t="str">
        <f>HLOOKUP(ROW(A296)-ROW(A$15),Feuil3!$5:$6,2,1)</f>
        <v/>
      </c>
      <c r="C296" s="105" t="str">
        <f t="shared" si="14"/>
        <v/>
      </c>
      <c r="D296" s="106" t="str">
        <f>IF(B296="","",INDEX('4. Offre de transport_1'!$C$25:$CX$76,'5. Offre de transport_2'!N296,'5. Offre de transport_2'!B296))</f>
        <v/>
      </c>
      <c r="E296" s="110" t="str">
        <f>IF(B296="","",INDEX('4. Offre de transport_1'!$C$25:$CX$76,'5. Offre de transport_2'!O296,'5. Offre de transport_2'!B296))</f>
        <v/>
      </c>
      <c r="F296" s="107"/>
      <c r="G296" s="108"/>
      <c r="H296" s="137"/>
      <c r="I296" s="109"/>
      <c r="J296" s="137"/>
      <c r="K296" s="109"/>
      <c r="M296">
        <f>IF(B296="",0,HLOOKUP(B296,Feuil3!$2:$3,2,0))</f>
        <v>0</v>
      </c>
      <c r="N296">
        <f t="shared" si="15"/>
        <v>0</v>
      </c>
      <c r="O296">
        <f t="shared" si="16"/>
        <v>1</v>
      </c>
    </row>
    <row r="297" spans="2:15" x14ac:dyDescent="0.25">
      <c r="B297" s="104" t="str">
        <f>HLOOKUP(ROW(A297)-ROW(A$15),Feuil3!$5:$6,2,1)</f>
        <v/>
      </c>
      <c r="C297" s="105" t="str">
        <f t="shared" si="14"/>
        <v/>
      </c>
      <c r="D297" s="106" t="str">
        <f>IF(B297="","",INDEX('4. Offre de transport_1'!$C$25:$CX$76,'5. Offre de transport_2'!N297,'5. Offre de transport_2'!B297))</f>
        <v/>
      </c>
      <c r="E297" s="110" t="str">
        <f>IF(B297="","",INDEX('4. Offre de transport_1'!$C$25:$CX$76,'5. Offre de transport_2'!O297,'5. Offre de transport_2'!B297))</f>
        <v/>
      </c>
      <c r="F297" s="107"/>
      <c r="G297" s="108"/>
      <c r="H297" s="137"/>
      <c r="I297" s="109"/>
      <c r="J297" s="137"/>
      <c r="K297" s="109"/>
      <c r="M297">
        <f>IF(B297="",0,HLOOKUP(B297,Feuil3!$2:$3,2,0))</f>
        <v>0</v>
      </c>
      <c r="N297">
        <f t="shared" si="15"/>
        <v>0</v>
      </c>
      <c r="O297">
        <f t="shared" si="16"/>
        <v>1</v>
      </c>
    </row>
    <row r="298" spans="2:15" x14ac:dyDescent="0.25">
      <c r="B298" s="104" t="str">
        <f>HLOOKUP(ROW(A298)-ROW(A$15),Feuil3!$5:$6,2,1)</f>
        <v/>
      </c>
      <c r="C298" s="105" t="str">
        <f t="shared" si="14"/>
        <v/>
      </c>
      <c r="D298" s="106" t="str">
        <f>IF(B298="","",INDEX('4. Offre de transport_1'!$C$25:$CX$76,'5. Offre de transport_2'!N298,'5. Offre de transport_2'!B298))</f>
        <v/>
      </c>
      <c r="E298" s="110" t="str">
        <f>IF(B298="","",INDEX('4. Offre de transport_1'!$C$25:$CX$76,'5. Offre de transport_2'!O298,'5. Offre de transport_2'!B298))</f>
        <v/>
      </c>
      <c r="F298" s="107"/>
      <c r="G298" s="108"/>
      <c r="H298" s="137"/>
      <c r="I298" s="109"/>
      <c r="J298" s="137"/>
      <c r="K298" s="109"/>
      <c r="M298">
        <f>IF(B298="",0,HLOOKUP(B298,Feuil3!$2:$3,2,0))</f>
        <v>0</v>
      </c>
      <c r="N298">
        <f t="shared" si="15"/>
        <v>0</v>
      </c>
      <c r="O298">
        <f t="shared" si="16"/>
        <v>1</v>
      </c>
    </row>
    <row r="299" spans="2:15" x14ac:dyDescent="0.25">
      <c r="B299" s="104" t="str">
        <f>HLOOKUP(ROW(A299)-ROW(A$15),Feuil3!$5:$6,2,1)</f>
        <v/>
      </c>
      <c r="C299" s="105" t="str">
        <f t="shared" si="14"/>
        <v/>
      </c>
      <c r="D299" s="106" t="str">
        <f>IF(B299="","",INDEX('4. Offre de transport_1'!$C$25:$CX$76,'5. Offre de transport_2'!N299,'5. Offre de transport_2'!B299))</f>
        <v/>
      </c>
      <c r="E299" s="110" t="str">
        <f>IF(B299="","",INDEX('4. Offre de transport_1'!$C$25:$CX$76,'5. Offre de transport_2'!O299,'5. Offre de transport_2'!B299))</f>
        <v/>
      </c>
      <c r="F299" s="107"/>
      <c r="G299" s="108"/>
      <c r="H299" s="137"/>
      <c r="I299" s="109"/>
      <c r="J299" s="137"/>
      <c r="K299" s="109"/>
      <c r="M299">
        <f>IF(B299="",0,HLOOKUP(B299,Feuil3!$2:$3,2,0))</f>
        <v>0</v>
      </c>
      <c r="N299">
        <f t="shared" si="15"/>
        <v>0</v>
      </c>
      <c r="O299">
        <f t="shared" si="16"/>
        <v>1</v>
      </c>
    </row>
    <row r="300" spans="2:15" x14ac:dyDescent="0.25">
      <c r="B300" s="104" t="str">
        <f>HLOOKUP(ROW(A300)-ROW(A$15),Feuil3!$5:$6,2,1)</f>
        <v/>
      </c>
      <c r="C300" s="105" t="str">
        <f t="shared" si="14"/>
        <v/>
      </c>
      <c r="D300" s="106" t="str">
        <f>IF(B300="","",INDEX('4. Offre de transport_1'!$C$25:$CX$76,'5. Offre de transport_2'!N300,'5. Offre de transport_2'!B300))</f>
        <v/>
      </c>
      <c r="E300" s="110" t="str">
        <f>IF(B300="","",INDEX('4. Offre de transport_1'!$C$25:$CX$76,'5. Offre de transport_2'!O300,'5. Offre de transport_2'!B300))</f>
        <v/>
      </c>
      <c r="F300" s="107"/>
      <c r="G300" s="108"/>
      <c r="H300" s="137"/>
      <c r="I300" s="109"/>
      <c r="J300" s="137"/>
      <c r="K300" s="109"/>
      <c r="M300">
        <f>IF(B300="",0,HLOOKUP(B300,Feuil3!$2:$3,2,0))</f>
        <v>0</v>
      </c>
      <c r="N300">
        <f t="shared" si="15"/>
        <v>0</v>
      </c>
      <c r="O300">
        <f t="shared" si="16"/>
        <v>1</v>
      </c>
    </row>
    <row r="301" spans="2:15" x14ac:dyDescent="0.25">
      <c r="B301" s="104" t="str">
        <f>HLOOKUP(ROW(A301)-ROW(A$15),Feuil3!$5:$6,2,1)</f>
        <v/>
      </c>
      <c r="C301" s="105" t="str">
        <f t="shared" si="14"/>
        <v/>
      </c>
      <c r="D301" s="106" t="str">
        <f>IF(B301="","",INDEX('4. Offre de transport_1'!$C$25:$CX$76,'5. Offre de transport_2'!N301,'5. Offre de transport_2'!B301))</f>
        <v/>
      </c>
      <c r="E301" s="110" t="str">
        <f>IF(B301="","",INDEX('4. Offre de transport_1'!$C$25:$CX$76,'5. Offre de transport_2'!O301,'5. Offre de transport_2'!B301))</f>
        <v/>
      </c>
      <c r="F301" s="107"/>
      <c r="G301" s="108"/>
      <c r="H301" s="137"/>
      <c r="I301" s="109"/>
      <c r="J301" s="137"/>
      <c r="K301" s="109"/>
      <c r="M301">
        <f>IF(B301="",0,HLOOKUP(B301,Feuil3!$2:$3,2,0))</f>
        <v>0</v>
      </c>
      <c r="N301">
        <f t="shared" si="15"/>
        <v>0</v>
      </c>
      <c r="O301">
        <f t="shared" si="16"/>
        <v>1</v>
      </c>
    </row>
    <row r="302" spans="2:15" x14ac:dyDescent="0.25">
      <c r="B302" s="104" t="str">
        <f>HLOOKUP(ROW(A302)-ROW(A$15),Feuil3!$5:$6,2,1)</f>
        <v/>
      </c>
      <c r="C302" s="105" t="str">
        <f t="shared" si="14"/>
        <v/>
      </c>
      <c r="D302" s="106" t="str">
        <f>IF(B302="","",INDEX('4. Offre de transport_1'!$C$25:$CX$76,'5. Offre de transport_2'!N302,'5. Offre de transport_2'!B302))</f>
        <v/>
      </c>
      <c r="E302" s="110" t="str">
        <f>IF(B302="","",INDEX('4. Offre de transport_1'!$C$25:$CX$76,'5. Offre de transport_2'!O302,'5. Offre de transport_2'!B302))</f>
        <v/>
      </c>
      <c r="F302" s="107"/>
      <c r="G302" s="108"/>
      <c r="H302" s="137"/>
      <c r="I302" s="109"/>
      <c r="J302" s="137"/>
      <c r="K302" s="109"/>
      <c r="M302">
        <f>IF(B302="",0,HLOOKUP(B302,Feuil3!$2:$3,2,0))</f>
        <v>0</v>
      </c>
      <c r="N302">
        <f t="shared" ref="N302:N365" si="17">IF(M302&lt;&gt;M301,1,IF(O301=M301-1,N301+1,N301))</f>
        <v>0</v>
      </c>
      <c r="O302">
        <f t="shared" ref="O302:O365" si="18">IF(M302&lt;&gt;M301,2,IF(O301+1&lt;M302,O301+1,N302+1))</f>
        <v>1</v>
      </c>
    </row>
    <row r="303" spans="2:15" x14ac:dyDescent="0.25">
      <c r="B303" s="104" t="str">
        <f>HLOOKUP(ROW(A303)-ROW(A$15),Feuil3!$5:$6,2,1)</f>
        <v/>
      </c>
      <c r="C303" s="105" t="str">
        <f t="shared" si="14"/>
        <v/>
      </c>
      <c r="D303" s="106" t="str">
        <f>IF(B303="","",INDEX('4. Offre de transport_1'!$C$25:$CX$76,'5. Offre de transport_2'!N303,'5. Offre de transport_2'!B303))</f>
        <v/>
      </c>
      <c r="E303" s="110" t="str">
        <f>IF(B303="","",INDEX('4. Offre de transport_1'!$C$25:$CX$76,'5. Offre de transport_2'!O303,'5. Offre de transport_2'!B303))</f>
        <v/>
      </c>
      <c r="F303" s="107"/>
      <c r="G303" s="108"/>
      <c r="H303" s="137"/>
      <c r="I303" s="109"/>
      <c r="J303" s="137"/>
      <c r="K303" s="109"/>
      <c r="M303">
        <f>IF(B303="",0,HLOOKUP(B303,Feuil3!$2:$3,2,0))</f>
        <v>0</v>
      </c>
      <c r="N303">
        <f t="shared" si="17"/>
        <v>0</v>
      </c>
      <c r="O303">
        <f t="shared" si="18"/>
        <v>1</v>
      </c>
    </row>
    <row r="304" spans="2:15" x14ac:dyDescent="0.25">
      <c r="B304" s="104" t="str">
        <f>HLOOKUP(ROW(A304)-ROW(A$15),Feuil3!$5:$6,2,1)</f>
        <v/>
      </c>
      <c r="C304" s="105" t="str">
        <f t="shared" si="14"/>
        <v/>
      </c>
      <c r="D304" s="106" t="str">
        <f>IF(B304="","",INDEX('4. Offre de transport_1'!$C$25:$CX$76,'5. Offre de transport_2'!N304,'5. Offre de transport_2'!B304))</f>
        <v/>
      </c>
      <c r="E304" s="110" t="str">
        <f>IF(B304="","",INDEX('4. Offre de transport_1'!$C$25:$CX$76,'5. Offre de transport_2'!O304,'5. Offre de transport_2'!B304))</f>
        <v/>
      </c>
      <c r="F304" s="107"/>
      <c r="G304" s="108"/>
      <c r="H304" s="137"/>
      <c r="I304" s="109"/>
      <c r="J304" s="137"/>
      <c r="K304" s="109"/>
      <c r="M304">
        <f>IF(B304="",0,HLOOKUP(B304,Feuil3!$2:$3,2,0))</f>
        <v>0</v>
      </c>
      <c r="N304">
        <f t="shared" si="17"/>
        <v>0</v>
      </c>
      <c r="O304">
        <f t="shared" si="18"/>
        <v>1</v>
      </c>
    </row>
    <row r="305" spans="2:15" x14ac:dyDescent="0.25">
      <c r="B305" s="104" t="str">
        <f>HLOOKUP(ROW(A305)-ROW(A$15),Feuil3!$5:$6,2,1)</f>
        <v/>
      </c>
      <c r="C305" s="105" t="str">
        <f t="shared" si="14"/>
        <v/>
      </c>
      <c r="D305" s="106" t="str">
        <f>IF(B305="","",INDEX('4. Offre de transport_1'!$C$25:$CX$76,'5. Offre de transport_2'!N305,'5. Offre de transport_2'!B305))</f>
        <v/>
      </c>
      <c r="E305" s="110" t="str">
        <f>IF(B305="","",INDEX('4. Offre de transport_1'!$C$25:$CX$76,'5. Offre de transport_2'!O305,'5. Offre de transport_2'!B305))</f>
        <v/>
      </c>
      <c r="F305" s="107"/>
      <c r="G305" s="108"/>
      <c r="H305" s="137"/>
      <c r="I305" s="109"/>
      <c r="J305" s="137"/>
      <c r="K305" s="109"/>
      <c r="M305">
        <f>IF(B305="",0,HLOOKUP(B305,Feuil3!$2:$3,2,0))</f>
        <v>0</v>
      </c>
      <c r="N305">
        <f t="shared" si="17"/>
        <v>0</v>
      </c>
      <c r="O305">
        <f t="shared" si="18"/>
        <v>1</v>
      </c>
    </row>
    <row r="306" spans="2:15" x14ac:dyDescent="0.25">
      <c r="B306" s="104" t="str">
        <f>HLOOKUP(ROW(A306)-ROW(A$15),Feuil3!$5:$6,2,1)</f>
        <v/>
      </c>
      <c r="C306" s="105" t="str">
        <f t="shared" si="14"/>
        <v/>
      </c>
      <c r="D306" s="106" t="str">
        <f>IF(B306="","",INDEX('4. Offre de transport_1'!$C$25:$CX$76,'5. Offre de transport_2'!N306,'5. Offre de transport_2'!B306))</f>
        <v/>
      </c>
      <c r="E306" s="110" t="str">
        <f>IF(B306="","",INDEX('4. Offre de transport_1'!$C$25:$CX$76,'5. Offre de transport_2'!O306,'5. Offre de transport_2'!B306))</f>
        <v/>
      </c>
      <c r="F306" s="107"/>
      <c r="G306" s="108"/>
      <c r="H306" s="137"/>
      <c r="I306" s="109"/>
      <c r="J306" s="137"/>
      <c r="K306" s="109"/>
      <c r="M306">
        <f>IF(B306="",0,HLOOKUP(B306,Feuil3!$2:$3,2,0))</f>
        <v>0</v>
      </c>
      <c r="N306">
        <f t="shared" si="17"/>
        <v>0</v>
      </c>
      <c r="O306">
        <f t="shared" si="18"/>
        <v>1</v>
      </c>
    </row>
    <row r="307" spans="2:15" x14ac:dyDescent="0.25">
      <c r="B307" s="104" t="str">
        <f>HLOOKUP(ROW(A307)-ROW(A$15),Feuil3!$5:$6,2,1)</f>
        <v/>
      </c>
      <c r="C307" s="105" t="str">
        <f t="shared" si="14"/>
        <v/>
      </c>
      <c r="D307" s="106" t="str">
        <f>IF(B307="","",INDEX('4. Offre de transport_1'!$C$25:$CX$76,'5. Offre de transport_2'!N307,'5. Offre de transport_2'!B307))</f>
        <v/>
      </c>
      <c r="E307" s="110" t="str">
        <f>IF(B307="","",INDEX('4. Offre de transport_1'!$C$25:$CX$76,'5. Offre de transport_2'!O307,'5. Offre de transport_2'!B307))</f>
        <v/>
      </c>
      <c r="F307" s="107"/>
      <c r="G307" s="108"/>
      <c r="H307" s="137"/>
      <c r="I307" s="109"/>
      <c r="J307" s="137"/>
      <c r="K307" s="109"/>
      <c r="M307">
        <f>IF(B307="",0,HLOOKUP(B307,Feuil3!$2:$3,2,0))</f>
        <v>0</v>
      </c>
      <c r="N307">
        <f t="shared" si="17"/>
        <v>0</v>
      </c>
      <c r="O307">
        <f t="shared" si="18"/>
        <v>1</v>
      </c>
    </row>
    <row r="308" spans="2:15" x14ac:dyDescent="0.25">
      <c r="B308" s="104" t="str">
        <f>HLOOKUP(ROW(A308)-ROW(A$15),Feuil3!$5:$6,2,1)</f>
        <v/>
      </c>
      <c r="C308" s="105" t="str">
        <f t="shared" si="14"/>
        <v/>
      </c>
      <c r="D308" s="106" t="str">
        <f>IF(B308="","",INDEX('4. Offre de transport_1'!$C$25:$CX$76,'5. Offre de transport_2'!N308,'5. Offre de transport_2'!B308))</f>
        <v/>
      </c>
      <c r="E308" s="110" t="str">
        <f>IF(B308="","",INDEX('4. Offre de transport_1'!$C$25:$CX$76,'5. Offre de transport_2'!O308,'5. Offre de transport_2'!B308))</f>
        <v/>
      </c>
      <c r="F308" s="107"/>
      <c r="G308" s="108"/>
      <c r="H308" s="137"/>
      <c r="I308" s="109"/>
      <c r="J308" s="137"/>
      <c r="K308" s="109"/>
      <c r="M308">
        <f>IF(B308="",0,HLOOKUP(B308,Feuil3!$2:$3,2,0))</f>
        <v>0</v>
      </c>
      <c r="N308">
        <f t="shared" si="17"/>
        <v>0</v>
      </c>
      <c r="O308">
        <f t="shared" si="18"/>
        <v>1</v>
      </c>
    </row>
    <row r="309" spans="2:15" x14ac:dyDescent="0.25">
      <c r="B309" s="104" t="str">
        <f>HLOOKUP(ROW(A309)-ROW(A$15),Feuil3!$5:$6,2,1)</f>
        <v/>
      </c>
      <c r="C309" s="105" t="str">
        <f t="shared" si="14"/>
        <v/>
      </c>
      <c r="D309" s="106" t="str">
        <f>IF(B309="","",INDEX('4. Offre de transport_1'!$C$25:$CX$76,'5. Offre de transport_2'!N309,'5. Offre de transport_2'!B309))</f>
        <v/>
      </c>
      <c r="E309" s="110" t="str">
        <f>IF(B309="","",INDEX('4. Offre de transport_1'!$C$25:$CX$76,'5. Offre de transport_2'!O309,'5. Offre de transport_2'!B309))</f>
        <v/>
      </c>
      <c r="F309" s="107"/>
      <c r="G309" s="108"/>
      <c r="H309" s="137"/>
      <c r="I309" s="109"/>
      <c r="J309" s="137"/>
      <c r="K309" s="109"/>
      <c r="M309">
        <f>IF(B309="",0,HLOOKUP(B309,Feuil3!$2:$3,2,0))</f>
        <v>0</v>
      </c>
      <c r="N309">
        <f t="shared" si="17"/>
        <v>0</v>
      </c>
      <c r="O309">
        <f t="shared" si="18"/>
        <v>1</v>
      </c>
    </row>
    <row r="310" spans="2:15" x14ac:dyDescent="0.25">
      <c r="B310" s="104" t="str">
        <f>HLOOKUP(ROW(A310)-ROW(A$15),Feuil3!$5:$6,2,1)</f>
        <v/>
      </c>
      <c r="C310" s="105" t="str">
        <f t="shared" si="14"/>
        <v/>
      </c>
      <c r="D310" s="106" t="str">
        <f>IF(B310="","",INDEX('4. Offre de transport_1'!$C$25:$CX$76,'5. Offre de transport_2'!N310,'5. Offre de transport_2'!B310))</f>
        <v/>
      </c>
      <c r="E310" s="110" t="str">
        <f>IF(B310="","",INDEX('4. Offre de transport_1'!$C$25:$CX$76,'5. Offre de transport_2'!O310,'5. Offre de transport_2'!B310))</f>
        <v/>
      </c>
      <c r="F310" s="107"/>
      <c r="G310" s="108"/>
      <c r="H310" s="137"/>
      <c r="I310" s="109"/>
      <c r="J310" s="137"/>
      <c r="K310" s="109"/>
      <c r="M310">
        <f>IF(B310="",0,HLOOKUP(B310,Feuil3!$2:$3,2,0))</f>
        <v>0</v>
      </c>
      <c r="N310">
        <f t="shared" si="17"/>
        <v>0</v>
      </c>
      <c r="O310">
        <f t="shared" si="18"/>
        <v>1</v>
      </c>
    </row>
    <row r="311" spans="2:15" x14ac:dyDescent="0.25">
      <c r="B311" s="104" t="str">
        <f>HLOOKUP(ROW(A311)-ROW(A$15),Feuil3!$5:$6,2,1)</f>
        <v/>
      </c>
      <c r="C311" s="105" t="str">
        <f t="shared" si="14"/>
        <v/>
      </c>
      <c r="D311" s="106" t="str">
        <f>IF(B311="","",INDEX('4. Offre de transport_1'!$C$25:$CX$76,'5. Offre de transport_2'!N311,'5. Offre de transport_2'!B311))</f>
        <v/>
      </c>
      <c r="E311" s="110" t="str">
        <f>IF(B311="","",INDEX('4. Offre de transport_1'!$C$25:$CX$76,'5. Offre de transport_2'!O311,'5. Offre de transport_2'!B311))</f>
        <v/>
      </c>
      <c r="F311" s="107"/>
      <c r="G311" s="108"/>
      <c r="H311" s="137"/>
      <c r="I311" s="109"/>
      <c r="J311" s="137"/>
      <c r="K311" s="109"/>
      <c r="M311">
        <f>IF(B311="",0,HLOOKUP(B311,Feuil3!$2:$3,2,0))</f>
        <v>0</v>
      </c>
      <c r="N311">
        <f t="shared" si="17"/>
        <v>0</v>
      </c>
      <c r="O311">
        <f t="shared" si="18"/>
        <v>1</v>
      </c>
    </row>
    <row r="312" spans="2:15" x14ac:dyDescent="0.25">
      <c r="B312" s="104" t="str">
        <f>HLOOKUP(ROW(A312)-ROW(A$15),Feuil3!$5:$6,2,1)</f>
        <v/>
      </c>
      <c r="C312" s="105" t="str">
        <f t="shared" si="14"/>
        <v/>
      </c>
      <c r="D312" s="106" t="str">
        <f>IF(B312="","",INDEX('4. Offre de transport_1'!$C$25:$CX$76,'5. Offre de transport_2'!N312,'5. Offre de transport_2'!B312))</f>
        <v/>
      </c>
      <c r="E312" s="110" t="str">
        <f>IF(B312="","",INDEX('4. Offre de transport_1'!$C$25:$CX$76,'5. Offre de transport_2'!O312,'5. Offre de transport_2'!B312))</f>
        <v/>
      </c>
      <c r="F312" s="107"/>
      <c r="G312" s="108"/>
      <c r="H312" s="137"/>
      <c r="I312" s="109"/>
      <c r="J312" s="137"/>
      <c r="K312" s="109"/>
      <c r="M312">
        <f>IF(B312="",0,HLOOKUP(B312,Feuil3!$2:$3,2,0))</f>
        <v>0</v>
      </c>
      <c r="N312">
        <f t="shared" si="17"/>
        <v>0</v>
      </c>
      <c r="O312">
        <f t="shared" si="18"/>
        <v>1</v>
      </c>
    </row>
    <row r="313" spans="2:15" x14ac:dyDescent="0.25">
      <c r="B313" s="104" t="str">
        <f>HLOOKUP(ROW(A313)-ROW(A$15),Feuil3!$5:$6,2,1)</f>
        <v/>
      </c>
      <c r="C313" s="105" t="str">
        <f t="shared" si="14"/>
        <v/>
      </c>
      <c r="D313" s="106" t="str">
        <f>IF(B313="","",INDEX('4. Offre de transport_1'!$C$25:$CX$76,'5. Offre de transport_2'!N313,'5. Offre de transport_2'!B313))</f>
        <v/>
      </c>
      <c r="E313" s="110" t="str">
        <f>IF(B313="","",INDEX('4. Offre de transport_1'!$C$25:$CX$76,'5. Offre de transport_2'!O313,'5. Offre de transport_2'!B313))</f>
        <v/>
      </c>
      <c r="F313" s="107"/>
      <c r="G313" s="108"/>
      <c r="H313" s="137"/>
      <c r="I313" s="109"/>
      <c r="J313" s="137"/>
      <c r="K313" s="109"/>
      <c r="M313">
        <f>IF(B313="",0,HLOOKUP(B313,Feuil3!$2:$3,2,0))</f>
        <v>0</v>
      </c>
      <c r="N313">
        <f t="shared" si="17"/>
        <v>0</v>
      </c>
      <c r="O313">
        <f t="shared" si="18"/>
        <v>1</v>
      </c>
    </row>
    <row r="314" spans="2:15" x14ac:dyDescent="0.25">
      <c r="B314" s="104" t="str">
        <f>HLOOKUP(ROW(A314)-ROW(A$15),Feuil3!$5:$6,2,1)</f>
        <v/>
      </c>
      <c r="C314" s="105" t="str">
        <f t="shared" si="14"/>
        <v/>
      </c>
      <c r="D314" s="106" t="str">
        <f>IF(B314="","",INDEX('4. Offre de transport_1'!$C$25:$CX$76,'5. Offre de transport_2'!N314,'5. Offre de transport_2'!B314))</f>
        <v/>
      </c>
      <c r="E314" s="110" t="str">
        <f>IF(B314="","",INDEX('4. Offre de transport_1'!$C$25:$CX$76,'5. Offre de transport_2'!O314,'5. Offre de transport_2'!B314))</f>
        <v/>
      </c>
      <c r="F314" s="107"/>
      <c r="G314" s="108"/>
      <c r="H314" s="137"/>
      <c r="I314" s="109"/>
      <c r="J314" s="137"/>
      <c r="K314" s="109"/>
      <c r="M314">
        <f>IF(B314="",0,HLOOKUP(B314,Feuil3!$2:$3,2,0))</f>
        <v>0</v>
      </c>
      <c r="N314">
        <f t="shared" si="17"/>
        <v>0</v>
      </c>
      <c r="O314">
        <f t="shared" si="18"/>
        <v>1</v>
      </c>
    </row>
    <row r="315" spans="2:15" x14ac:dyDescent="0.25">
      <c r="B315" s="104" t="str">
        <f>HLOOKUP(ROW(A315)-ROW(A$15),Feuil3!$5:$6,2,1)</f>
        <v/>
      </c>
      <c r="C315" s="105" t="str">
        <f t="shared" si="14"/>
        <v/>
      </c>
      <c r="D315" s="106" t="str">
        <f>IF(B315="","",INDEX('4. Offre de transport_1'!$C$25:$CX$76,'5. Offre de transport_2'!N315,'5. Offre de transport_2'!B315))</f>
        <v/>
      </c>
      <c r="E315" s="110" t="str">
        <f>IF(B315="","",INDEX('4. Offre de transport_1'!$C$25:$CX$76,'5. Offre de transport_2'!O315,'5. Offre de transport_2'!B315))</f>
        <v/>
      </c>
      <c r="F315" s="107"/>
      <c r="G315" s="108"/>
      <c r="H315" s="137"/>
      <c r="I315" s="109"/>
      <c r="J315" s="137"/>
      <c r="K315" s="109"/>
      <c r="M315">
        <f>IF(B315="",0,HLOOKUP(B315,Feuil3!$2:$3,2,0))</f>
        <v>0</v>
      </c>
      <c r="N315">
        <f t="shared" si="17"/>
        <v>0</v>
      </c>
      <c r="O315">
        <f t="shared" si="18"/>
        <v>1</v>
      </c>
    </row>
    <row r="316" spans="2:15" x14ac:dyDescent="0.25">
      <c r="B316" s="104" t="str">
        <f>HLOOKUP(ROW(A316)-ROW(A$15),Feuil3!$5:$6,2,1)</f>
        <v/>
      </c>
      <c r="C316" s="105" t="str">
        <f t="shared" si="14"/>
        <v/>
      </c>
      <c r="D316" s="106" t="str">
        <f>IF(B316="","",INDEX('4. Offre de transport_1'!$C$25:$CX$76,'5. Offre de transport_2'!N316,'5. Offre de transport_2'!B316))</f>
        <v/>
      </c>
      <c r="E316" s="110" t="str">
        <f>IF(B316="","",INDEX('4. Offre de transport_1'!$C$25:$CX$76,'5. Offre de transport_2'!O316,'5. Offre de transport_2'!B316))</f>
        <v/>
      </c>
      <c r="F316" s="107"/>
      <c r="G316" s="108"/>
      <c r="H316" s="137"/>
      <c r="I316" s="109"/>
      <c r="J316" s="137"/>
      <c r="K316" s="109"/>
      <c r="M316">
        <f>IF(B316="",0,HLOOKUP(B316,Feuil3!$2:$3,2,0))</f>
        <v>0</v>
      </c>
      <c r="N316">
        <f t="shared" si="17"/>
        <v>0</v>
      </c>
      <c r="O316">
        <f t="shared" si="18"/>
        <v>1</v>
      </c>
    </row>
    <row r="317" spans="2:15" x14ac:dyDescent="0.25">
      <c r="B317" s="104" t="str">
        <f>HLOOKUP(ROW(A317)-ROW(A$15),Feuil3!$5:$6,2,1)</f>
        <v/>
      </c>
      <c r="C317" s="105" t="str">
        <f t="shared" si="14"/>
        <v/>
      </c>
      <c r="D317" s="106" t="str">
        <f>IF(B317="","",INDEX('4. Offre de transport_1'!$C$25:$CX$76,'5. Offre de transport_2'!N317,'5. Offre de transport_2'!B317))</f>
        <v/>
      </c>
      <c r="E317" s="110" t="str">
        <f>IF(B317="","",INDEX('4. Offre de transport_1'!$C$25:$CX$76,'5. Offre de transport_2'!O317,'5. Offre de transport_2'!B317))</f>
        <v/>
      </c>
      <c r="F317" s="107"/>
      <c r="G317" s="108"/>
      <c r="H317" s="137"/>
      <c r="I317" s="109"/>
      <c r="J317" s="137"/>
      <c r="K317" s="109"/>
      <c r="M317">
        <f>IF(B317="",0,HLOOKUP(B317,Feuil3!$2:$3,2,0))</f>
        <v>0</v>
      </c>
      <c r="N317">
        <f t="shared" si="17"/>
        <v>0</v>
      </c>
      <c r="O317">
        <f t="shared" si="18"/>
        <v>1</v>
      </c>
    </row>
    <row r="318" spans="2:15" x14ac:dyDescent="0.25">
      <c r="B318" s="104" t="str">
        <f>HLOOKUP(ROW(A318)-ROW(A$15),Feuil3!$5:$6,2,1)</f>
        <v/>
      </c>
      <c r="C318" s="105" t="str">
        <f t="shared" si="14"/>
        <v/>
      </c>
      <c r="D318" s="106" t="str">
        <f>IF(B318="","",INDEX('4. Offre de transport_1'!$C$25:$CX$76,'5. Offre de transport_2'!N318,'5. Offre de transport_2'!B318))</f>
        <v/>
      </c>
      <c r="E318" s="110" t="str">
        <f>IF(B318="","",INDEX('4. Offre de transport_1'!$C$25:$CX$76,'5. Offre de transport_2'!O318,'5. Offre de transport_2'!B318))</f>
        <v/>
      </c>
      <c r="F318" s="107"/>
      <c r="G318" s="108"/>
      <c r="H318" s="137"/>
      <c r="I318" s="109"/>
      <c r="J318" s="137"/>
      <c r="K318" s="109"/>
      <c r="M318">
        <f>IF(B318="",0,HLOOKUP(B318,Feuil3!$2:$3,2,0))</f>
        <v>0</v>
      </c>
      <c r="N318">
        <f t="shared" si="17"/>
        <v>0</v>
      </c>
      <c r="O318">
        <f t="shared" si="18"/>
        <v>1</v>
      </c>
    </row>
    <row r="319" spans="2:15" x14ac:dyDescent="0.25">
      <c r="B319" s="104" t="str">
        <f>HLOOKUP(ROW(A319)-ROW(A$15),Feuil3!$5:$6,2,1)</f>
        <v/>
      </c>
      <c r="C319" s="105" t="str">
        <f t="shared" si="14"/>
        <v/>
      </c>
      <c r="D319" s="106" t="str">
        <f>IF(B319="","",INDEX('4. Offre de transport_1'!$C$25:$CX$76,'5. Offre de transport_2'!N319,'5. Offre de transport_2'!B319))</f>
        <v/>
      </c>
      <c r="E319" s="110" t="str">
        <f>IF(B319="","",INDEX('4. Offre de transport_1'!$C$25:$CX$76,'5. Offre de transport_2'!O319,'5. Offre de transport_2'!B319))</f>
        <v/>
      </c>
      <c r="F319" s="107"/>
      <c r="G319" s="108"/>
      <c r="H319" s="137"/>
      <c r="I319" s="109"/>
      <c r="J319" s="137"/>
      <c r="K319" s="109"/>
      <c r="M319">
        <f>IF(B319="",0,HLOOKUP(B319,Feuil3!$2:$3,2,0))</f>
        <v>0</v>
      </c>
      <c r="N319">
        <f t="shared" si="17"/>
        <v>0</v>
      </c>
      <c r="O319">
        <f t="shared" si="18"/>
        <v>1</v>
      </c>
    </row>
    <row r="320" spans="2:15" x14ac:dyDescent="0.25">
      <c r="B320" s="104" t="str">
        <f>HLOOKUP(ROW(A320)-ROW(A$15),Feuil3!$5:$6,2,1)</f>
        <v/>
      </c>
      <c r="C320" s="105" t="str">
        <f t="shared" si="14"/>
        <v/>
      </c>
      <c r="D320" s="106" t="str">
        <f>IF(B320="","",INDEX('4. Offre de transport_1'!$C$25:$CX$76,'5. Offre de transport_2'!N320,'5. Offre de transport_2'!B320))</f>
        <v/>
      </c>
      <c r="E320" s="110" t="str">
        <f>IF(B320="","",INDEX('4. Offre de transport_1'!$C$25:$CX$76,'5. Offre de transport_2'!O320,'5. Offre de transport_2'!B320))</f>
        <v/>
      </c>
      <c r="F320" s="107"/>
      <c r="G320" s="108"/>
      <c r="H320" s="137"/>
      <c r="I320" s="109"/>
      <c r="J320" s="137"/>
      <c r="K320" s="109"/>
      <c r="M320">
        <f>IF(B320="",0,HLOOKUP(B320,Feuil3!$2:$3,2,0))</f>
        <v>0</v>
      </c>
      <c r="N320">
        <f t="shared" si="17"/>
        <v>0</v>
      </c>
      <c r="O320">
        <f t="shared" si="18"/>
        <v>1</v>
      </c>
    </row>
    <row r="321" spans="2:15" x14ac:dyDescent="0.25">
      <c r="B321" s="104" t="str">
        <f>HLOOKUP(ROW(A321)-ROW(A$15),Feuil3!$5:$6,2,1)</f>
        <v/>
      </c>
      <c r="C321" s="105" t="str">
        <f t="shared" si="14"/>
        <v/>
      </c>
      <c r="D321" s="106" t="str">
        <f>IF(B321="","",INDEX('4. Offre de transport_1'!$C$25:$CX$76,'5. Offre de transport_2'!N321,'5. Offre de transport_2'!B321))</f>
        <v/>
      </c>
      <c r="E321" s="110" t="str">
        <f>IF(B321="","",INDEX('4. Offre de transport_1'!$C$25:$CX$76,'5. Offre de transport_2'!O321,'5. Offre de transport_2'!B321))</f>
        <v/>
      </c>
      <c r="F321" s="107"/>
      <c r="G321" s="108"/>
      <c r="H321" s="137"/>
      <c r="I321" s="109"/>
      <c r="J321" s="137"/>
      <c r="K321" s="109"/>
      <c r="M321">
        <f>IF(B321="",0,HLOOKUP(B321,Feuil3!$2:$3,2,0))</f>
        <v>0</v>
      </c>
      <c r="N321">
        <f t="shared" si="17"/>
        <v>0</v>
      </c>
      <c r="O321">
        <f t="shared" si="18"/>
        <v>1</v>
      </c>
    </row>
    <row r="322" spans="2:15" x14ac:dyDescent="0.25">
      <c r="B322" s="104" t="str">
        <f>HLOOKUP(ROW(A322)-ROW(A$15),Feuil3!$5:$6,2,1)</f>
        <v/>
      </c>
      <c r="C322" s="105" t="str">
        <f t="shared" si="14"/>
        <v/>
      </c>
      <c r="D322" s="106" t="str">
        <f>IF(B322="","",INDEX('4. Offre de transport_1'!$C$25:$CX$76,'5. Offre de transport_2'!N322,'5. Offre de transport_2'!B322))</f>
        <v/>
      </c>
      <c r="E322" s="110" t="str">
        <f>IF(B322="","",INDEX('4. Offre de transport_1'!$C$25:$CX$76,'5. Offre de transport_2'!O322,'5. Offre de transport_2'!B322))</f>
        <v/>
      </c>
      <c r="F322" s="107"/>
      <c r="G322" s="108"/>
      <c r="H322" s="137"/>
      <c r="I322" s="109"/>
      <c r="J322" s="137"/>
      <c r="K322" s="109"/>
      <c r="M322">
        <f>IF(B322="",0,HLOOKUP(B322,Feuil3!$2:$3,2,0))</f>
        <v>0</v>
      </c>
      <c r="N322">
        <f t="shared" si="17"/>
        <v>0</v>
      </c>
      <c r="O322">
        <f t="shared" si="18"/>
        <v>1</v>
      </c>
    </row>
    <row r="323" spans="2:15" x14ac:dyDescent="0.25">
      <c r="B323" s="104" t="str">
        <f>HLOOKUP(ROW(A323)-ROW(A$15),Feuil3!$5:$6,2,1)</f>
        <v/>
      </c>
      <c r="C323" s="105" t="str">
        <f t="shared" si="14"/>
        <v/>
      </c>
      <c r="D323" s="106" t="str">
        <f>IF(B323="","",INDEX('4. Offre de transport_1'!$C$25:$CX$76,'5. Offre de transport_2'!N323,'5. Offre de transport_2'!B323))</f>
        <v/>
      </c>
      <c r="E323" s="110" t="str">
        <f>IF(B323="","",INDEX('4. Offre de transport_1'!$C$25:$CX$76,'5. Offre de transport_2'!O323,'5. Offre de transport_2'!B323))</f>
        <v/>
      </c>
      <c r="F323" s="107"/>
      <c r="G323" s="108"/>
      <c r="H323" s="137"/>
      <c r="I323" s="109"/>
      <c r="J323" s="137"/>
      <c r="K323" s="109"/>
      <c r="M323">
        <f>IF(B323="",0,HLOOKUP(B323,Feuil3!$2:$3,2,0))</f>
        <v>0</v>
      </c>
      <c r="N323">
        <f t="shared" si="17"/>
        <v>0</v>
      </c>
      <c r="O323">
        <f t="shared" si="18"/>
        <v>1</v>
      </c>
    </row>
    <row r="324" spans="2:15" x14ac:dyDescent="0.25">
      <c r="B324" s="104" t="str">
        <f>HLOOKUP(ROW(A324)-ROW(A$15),Feuil3!$5:$6,2,1)</f>
        <v/>
      </c>
      <c r="C324" s="105" t="str">
        <f t="shared" si="14"/>
        <v/>
      </c>
      <c r="D324" s="106" t="str">
        <f>IF(B324="","",INDEX('4. Offre de transport_1'!$C$25:$CX$76,'5. Offre de transport_2'!N324,'5. Offre de transport_2'!B324))</f>
        <v/>
      </c>
      <c r="E324" s="110" t="str">
        <f>IF(B324="","",INDEX('4. Offre de transport_1'!$C$25:$CX$76,'5. Offre de transport_2'!O324,'5. Offre de transport_2'!B324))</f>
        <v/>
      </c>
      <c r="F324" s="107"/>
      <c r="G324" s="108"/>
      <c r="H324" s="137"/>
      <c r="I324" s="109"/>
      <c r="J324" s="137"/>
      <c r="K324" s="109"/>
      <c r="M324">
        <f>IF(B324="",0,HLOOKUP(B324,Feuil3!$2:$3,2,0))</f>
        <v>0</v>
      </c>
      <c r="N324">
        <f t="shared" si="17"/>
        <v>0</v>
      </c>
      <c r="O324">
        <f t="shared" si="18"/>
        <v>1</v>
      </c>
    </row>
    <row r="325" spans="2:15" x14ac:dyDescent="0.25">
      <c r="B325" s="104" t="str">
        <f>HLOOKUP(ROW(A325)-ROW(A$15),Feuil3!$5:$6,2,1)</f>
        <v/>
      </c>
      <c r="C325" s="105" t="str">
        <f t="shared" si="14"/>
        <v/>
      </c>
      <c r="D325" s="106" t="str">
        <f>IF(B325="","",INDEX('4. Offre de transport_1'!$C$25:$CX$76,'5. Offre de transport_2'!N325,'5. Offre de transport_2'!B325))</f>
        <v/>
      </c>
      <c r="E325" s="110" t="str">
        <f>IF(B325="","",INDEX('4. Offre de transport_1'!$C$25:$CX$76,'5. Offre de transport_2'!O325,'5. Offre de transport_2'!B325))</f>
        <v/>
      </c>
      <c r="F325" s="107"/>
      <c r="G325" s="108"/>
      <c r="H325" s="137"/>
      <c r="I325" s="109"/>
      <c r="J325" s="137"/>
      <c r="K325" s="109"/>
      <c r="M325">
        <f>IF(B325="",0,HLOOKUP(B325,Feuil3!$2:$3,2,0))</f>
        <v>0</v>
      </c>
      <c r="N325">
        <f t="shared" si="17"/>
        <v>0</v>
      </c>
      <c r="O325">
        <f t="shared" si="18"/>
        <v>1</v>
      </c>
    </row>
    <row r="326" spans="2:15" x14ac:dyDescent="0.25">
      <c r="B326" s="104" t="str">
        <f>HLOOKUP(ROW(A326)-ROW(A$15),Feuil3!$5:$6,2,1)</f>
        <v/>
      </c>
      <c r="C326" s="105" t="str">
        <f t="shared" si="14"/>
        <v/>
      </c>
      <c r="D326" s="106" t="str">
        <f>IF(B326="","",INDEX('4. Offre de transport_1'!$C$25:$CX$76,'5. Offre de transport_2'!N326,'5. Offre de transport_2'!B326))</f>
        <v/>
      </c>
      <c r="E326" s="110" t="str">
        <f>IF(B326="","",INDEX('4. Offre de transport_1'!$C$25:$CX$76,'5. Offre de transport_2'!O326,'5. Offre de transport_2'!B326))</f>
        <v/>
      </c>
      <c r="F326" s="107"/>
      <c r="G326" s="108"/>
      <c r="H326" s="137"/>
      <c r="I326" s="109"/>
      <c r="J326" s="137"/>
      <c r="K326" s="109"/>
      <c r="M326">
        <f>IF(B326="",0,HLOOKUP(B326,Feuil3!$2:$3,2,0))</f>
        <v>0</v>
      </c>
      <c r="N326">
        <f t="shared" si="17"/>
        <v>0</v>
      </c>
      <c r="O326">
        <f t="shared" si="18"/>
        <v>1</v>
      </c>
    </row>
    <row r="327" spans="2:15" x14ac:dyDescent="0.25">
      <c r="B327" s="104" t="str">
        <f>HLOOKUP(ROW(A327)-ROW(A$15),Feuil3!$5:$6,2,1)</f>
        <v/>
      </c>
      <c r="C327" s="105" t="str">
        <f t="shared" si="14"/>
        <v/>
      </c>
      <c r="D327" s="106" t="str">
        <f>IF(B327="","",INDEX('4. Offre de transport_1'!$C$25:$CX$76,'5. Offre de transport_2'!N327,'5. Offre de transport_2'!B327))</f>
        <v/>
      </c>
      <c r="E327" s="110" t="str">
        <f>IF(B327="","",INDEX('4. Offre de transport_1'!$C$25:$CX$76,'5. Offre de transport_2'!O327,'5. Offre de transport_2'!B327))</f>
        <v/>
      </c>
      <c r="F327" s="107"/>
      <c r="G327" s="108"/>
      <c r="H327" s="137"/>
      <c r="I327" s="109"/>
      <c r="J327" s="137"/>
      <c r="K327" s="109"/>
      <c r="M327">
        <f>IF(B327="",0,HLOOKUP(B327,Feuil3!$2:$3,2,0))</f>
        <v>0</v>
      </c>
      <c r="N327">
        <f t="shared" si="17"/>
        <v>0</v>
      </c>
      <c r="O327">
        <f t="shared" si="18"/>
        <v>1</v>
      </c>
    </row>
    <row r="328" spans="2:15" x14ac:dyDescent="0.25">
      <c r="B328" s="104" t="str">
        <f>HLOOKUP(ROW(A328)-ROW(A$15),Feuil3!$5:$6,2,1)</f>
        <v/>
      </c>
      <c r="C328" s="105" t="str">
        <f t="shared" si="14"/>
        <v/>
      </c>
      <c r="D328" s="106" t="str">
        <f>IF(B328="","",INDEX('4. Offre de transport_1'!$C$25:$CX$76,'5. Offre de transport_2'!N328,'5. Offre de transport_2'!B328))</f>
        <v/>
      </c>
      <c r="E328" s="110" t="str">
        <f>IF(B328="","",INDEX('4. Offre de transport_1'!$C$25:$CX$76,'5. Offre de transport_2'!O328,'5. Offre de transport_2'!B328))</f>
        <v/>
      </c>
      <c r="F328" s="107"/>
      <c r="G328" s="108"/>
      <c r="H328" s="137"/>
      <c r="I328" s="109"/>
      <c r="J328" s="137"/>
      <c r="K328" s="109"/>
      <c r="M328">
        <f>IF(B328="",0,HLOOKUP(B328,Feuil3!$2:$3,2,0))</f>
        <v>0</v>
      </c>
      <c r="N328">
        <f t="shared" si="17"/>
        <v>0</v>
      </c>
      <c r="O328">
        <f t="shared" si="18"/>
        <v>1</v>
      </c>
    </row>
    <row r="329" spans="2:15" x14ac:dyDescent="0.25">
      <c r="B329" s="104" t="str">
        <f>HLOOKUP(ROW(A329)-ROW(A$15),Feuil3!$5:$6,2,1)</f>
        <v/>
      </c>
      <c r="C329" s="105" t="str">
        <f t="shared" si="14"/>
        <v/>
      </c>
      <c r="D329" s="106" t="str">
        <f>IF(B329="","",INDEX('4. Offre de transport_1'!$C$25:$CX$76,'5. Offre de transport_2'!N329,'5. Offre de transport_2'!B329))</f>
        <v/>
      </c>
      <c r="E329" s="110" t="str">
        <f>IF(B329="","",INDEX('4. Offre de transport_1'!$C$25:$CX$76,'5. Offre de transport_2'!O329,'5. Offre de transport_2'!B329))</f>
        <v/>
      </c>
      <c r="F329" s="107"/>
      <c r="G329" s="108"/>
      <c r="H329" s="137"/>
      <c r="I329" s="109"/>
      <c r="J329" s="137"/>
      <c r="K329" s="109"/>
      <c r="M329">
        <f>IF(B329="",0,HLOOKUP(B329,Feuil3!$2:$3,2,0))</f>
        <v>0</v>
      </c>
      <c r="N329">
        <f t="shared" si="17"/>
        <v>0</v>
      </c>
      <c r="O329">
        <f t="shared" si="18"/>
        <v>1</v>
      </c>
    </row>
    <row r="330" spans="2:15" x14ac:dyDescent="0.25">
      <c r="B330" s="104" t="str">
        <f>HLOOKUP(ROW(A330)-ROW(A$15),Feuil3!$5:$6,2,1)</f>
        <v/>
      </c>
      <c r="C330" s="105" t="str">
        <f t="shared" si="14"/>
        <v/>
      </c>
      <c r="D330" s="106" t="str">
        <f>IF(B330="","",INDEX('4. Offre de transport_1'!$C$25:$CX$76,'5. Offre de transport_2'!N330,'5. Offre de transport_2'!B330))</f>
        <v/>
      </c>
      <c r="E330" s="110" t="str">
        <f>IF(B330="","",INDEX('4. Offre de transport_1'!$C$25:$CX$76,'5. Offre de transport_2'!O330,'5. Offre de transport_2'!B330))</f>
        <v/>
      </c>
      <c r="F330" s="107"/>
      <c r="G330" s="108"/>
      <c r="H330" s="137"/>
      <c r="I330" s="109"/>
      <c r="J330" s="137"/>
      <c r="K330" s="109"/>
      <c r="M330">
        <f>IF(B330="",0,HLOOKUP(B330,Feuil3!$2:$3,2,0))</f>
        <v>0</v>
      </c>
      <c r="N330">
        <f t="shared" si="17"/>
        <v>0</v>
      </c>
      <c r="O330">
        <f t="shared" si="18"/>
        <v>1</v>
      </c>
    </row>
    <row r="331" spans="2:15" x14ac:dyDescent="0.25">
      <c r="B331" s="104" t="str">
        <f>HLOOKUP(ROW(A331)-ROW(A$15),Feuil3!$5:$6,2,1)</f>
        <v/>
      </c>
      <c r="C331" s="105" t="str">
        <f t="shared" si="14"/>
        <v/>
      </c>
      <c r="D331" s="106" t="str">
        <f>IF(B331="","",INDEX('4. Offre de transport_1'!$C$25:$CX$76,'5. Offre de transport_2'!N331,'5. Offre de transport_2'!B331))</f>
        <v/>
      </c>
      <c r="E331" s="110" t="str">
        <f>IF(B331="","",INDEX('4. Offre de transport_1'!$C$25:$CX$76,'5. Offre de transport_2'!O331,'5. Offre de transport_2'!B331))</f>
        <v/>
      </c>
      <c r="F331" s="107"/>
      <c r="G331" s="108"/>
      <c r="H331" s="137"/>
      <c r="I331" s="109"/>
      <c r="J331" s="137"/>
      <c r="K331" s="109"/>
      <c r="M331">
        <f>IF(B331="",0,HLOOKUP(B331,Feuil3!$2:$3,2,0))</f>
        <v>0</v>
      </c>
      <c r="N331">
        <f t="shared" si="17"/>
        <v>0</v>
      </c>
      <c r="O331">
        <f t="shared" si="18"/>
        <v>1</v>
      </c>
    </row>
    <row r="332" spans="2:15" x14ac:dyDescent="0.25">
      <c r="B332" s="104" t="str">
        <f>HLOOKUP(ROW(A332)-ROW(A$15),Feuil3!$5:$6,2,1)</f>
        <v/>
      </c>
      <c r="C332" s="105" t="str">
        <f t="shared" si="14"/>
        <v/>
      </c>
      <c r="D332" s="106" t="str">
        <f>IF(B332="","",INDEX('4. Offre de transport_1'!$C$25:$CX$76,'5. Offre de transport_2'!N332,'5. Offre de transport_2'!B332))</f>
        <v/>
      </c>
      <c r="E332" s="110" t="str">
        <f>IF(B332="","",INDEX('4. Offre de transport_1'!$C$25:$CX$76,'5. Offre de transport_2'!O332,'5. Offre de transport_2'!B332))</f>
        <v/>
      </c>
      <c r="F332" s="107"/>
      <c r="G332" s="108"/>
      <c r="H332" s="137"/>
      <c r="I332" s="109"/>
      <c r="J332" s="137"/>
      <c r="K332" s="109"/>
      <c r="M332">
        <f>IF(B332="",0,HLOOKUP(B332,Feuil3!$2:$3,2,0))</f>
        <v>0</v>
      </c>
      <c r="N332">
        <f t="shared" si="17"/>
        <v>0</v>
      </c>
      <c r="O332">
        <f t="shared" si="18"/>
        <v>1</v>
      </c>
    </row>
    <row r="333" spans="2:15" x14ac:dyDescent="0.25">
      <c r="B333" s="104" t="str">
        <f>HLOOKUP(ROW(A333)-ROW(A$15),Feuil3!$5:$6,2,1)</f>
        <v/>
      </c>
      <c r="C333" s="105" t="str">
        <f t="shared" si="14"/>
        <v/>
      </c>
      <c r="D333" s="106" t="str">
        <f>IF(B333="","",INDEX('4. Offre de transport_1'!$C$25:$CX$76,'5. Offre de transport_2'!N333,'5. Offre de transport_2'!B333))</f>
        <v/>
      </c>
      <c r="E333" s="110" t="str">
        <f>IF(B333="","",INDEX('4. Offre de transport_1'!$C$25:$CX$76,'5. Offre de transport_2'!O333,'5. Offre de transport_2'!B333))</f>
        <v/>
      </c>
      <c r="F333" s="107"/>
      <c r="G333" s="108"/>
      <c r="H333" s="137"/>
      <c r="I333" s="109"/>
      <c r="J333" s="137"/>
      <c r="K333" s="109"/>
      <c r="M333">
        <f>IF(B333="",0,HLOOKUP(B333,Feuil3!$2:$3,2,0))</f>
        <v>0</v>
      </c>
      <c r="N333">
        <f t="shared" si="17"/>
        <v>0</v>
      </c>
      <c r="O333">
        <f t="shared" si="18"/>
        <v>1</v>
      </c>
    </row>
    <row r="334" spans="2:15" x14ac:dyDescent="0.25">
      <c r="B334" s="104" t="str">
        <f>HLOOKUP(ROW(A334)-ROW(A$15),Feuil3!$5:$6,2,1)</f>
        <v/>
      </c>
      <c r="C334" s="105" t="str">
        <f t="shared" si="14"/>
        <v/>
      </c>
      <c r="D334" s="106" t="str">
        <f>IF(B334="","",INDEX('4. Offre de transport_1'!$C$25:$CX$76,'5. Offre de transport_2'!N334,'5. Offre de transport_2'!B334))</f>
        <v/>
      </c>
      <c r="E334" s="110" t="str">
        <f>IF(B334="","",INDEX('4. Offre de transport_1'!$C$25:$CX$76,'5. Offre de transport_2'!O334,'5. Offre de transport_2'!B334))</f>
        <v/>
      </c>
      <c r="F334" s="107"/>
      <c r="G334" s="108"/>
      <c r="H334" s="137"/>
      <c r="I334" s="109"/>
      <c r="J334" s="137"/>
      <c r="K334" s="109"/>
      <c r="M334">
        <f>IF(B334="",0,HLOOKUP(B334,Feuil3!$2:$3,2,0))</f>
        <v>0</v>
      </c>
      <c r="N334">
        <f t="shared" si="17"/>
        <v>0</v>
      </c>
      <c r="O334">
        <f t="shared" si="18"/>
        <v>1</v>
      </c>
    </row>
    <row r="335" spans="2:15" x14ac:dyDescent="0.25">
      <c r="B335" s="104" t="str">
        <f>HLOOKUP(ROW(A335)-ROW(A$15),Feuil3!$5:$6,2,1)</f>
        <v/>
      </c>
      <c r="C335" s="105" t="str">
        <f t="shared" si="14"/>
        <v/>
      </c>
      <c r="D335" s="106" t="str">
        <f>IF(B335="","",INDEX('4. Offre de transport_1'!$C$25:$CX$76,'5. Offre de transport_2'!N335,'5. Offre de transport_2'!B335))</f>
        <v/>
      </c>
      <c r="E335" s="110" t="str">
        <f>IF(B335="","",INDEX('4. Offre de transport_1'!$C$25:$CX$76,'5. Offre de transport_2'!O335,'5. Offre de transport_2'!B335))</f>
        <v/>
      </c>
      <c r="F335" s="107"/>
      <c r="G335" s="108"/>
      <c r="H335" s="137"/>
      <c r="I335" s="109"/>
      <c r="J335" s="137"/>
      <c r="K335" s="109"/>
      <c r="M335">
        <f>IF(B335="",0,HLOOKUP(B335,Feuil3!$2:$3,2,0))</f>
        <v>0</v>
      </c>
      <c r="N335">
        <f t="shared" si="17"/>
        <v>0</v>
      </c>
      <c r="O335">
        <f t="shared" si="18"/>
        <v>1</v>
      </c>
    </row>
    <row r="336" spans="2:15" x14ac:dyDescent="0.25">
      <c r="B336" s="104" t="str">
        <f>HLOOKUP(ROW(A336)-ROW(A$15),Feuil3!$5:$6,2,1)</f>
        <v/>
      </c>
      <c r="C336" s="105" t="str">
        <f t="shared" si="14"/>
        <v/>
      </c>
      <c r="D336" s="106" t="str">
        <f>IF(B336="","",INDEX('4. Offre de transport_1'!$C$25:$CX$76,'5. Offre de transport_2'!N336,'5. Offre de transport_2'!B336))</f>
        <v/>
      </c>
      <c r="E336" s="110" t="str">
        <f>IF(B336="","",INDEX('4. Offre de transport_1'!$C$25:$CX$76,'5. Offre de transport_2'!O336,'5. Offre de transport_2'!B336))</f>
        <v/>
      </c>
      <c r="F336" s="107"/>
      <c r="G336" s="108"/>
      <c r="H336" s="137"/>
      <c r="I336" s="109"/>
      <c r="J336" s="137"/>
      <c r="K336" s="109"/>
      <c r="M336">
        <f>IF(B336="",0,HLOOKUP(B336,Feuil3!$2:$3,2,0))</f>
        <v>0</v>
      </c>
      <c r="N336">
        <f t="shared" si="17"/>
        <v>0</v>
      </c>
      <c r="O336">
        <f t="shared" si="18"/>
        <v>1</v>
      </c>
    </row>
    <row r="337" spans="2:15" x14ac:dyDescent="0.25">
      <c r="B337" s="104" t="str">
        <f>HLOOKUP(ROW(A337)-ROW(A$15),Feuil3!$5:$6,2,1)</f>
        <v/>
      </c>
      <c r="C337" s="105" t="str">
        <f t="shared" ref="C337:C400" si="19">IF(B337="","",IF(B337=B336,C336+1,1))</f>
        <v/>
      </c>
      <c r="D337" s="106" t="str">
        <f>IF(B337="","",INDEX('4. Offre de transport_1'!$C$25:$CX$76,'5. Offre de transport_2'!N337,'5. Offre de transport_2'!B337))</f>
        <v/>
      </c>
      <c r="E337" s="110" t="str">
        <f>IF(B337="","",INDEX('4. Offre de transport_1'!$C$25:$CX$76,'5. Offre de transport_2'!O337,'5. Offre de transport_2'!B337))</f>
        <v/>
      </c>
      <c r="F337" s="107"/>
      <c r="G337" s="108"/>
      <c r="H337" s="137"/>
      <c r="I337" s="109"/>
      <c r="J337" s="137"/>
      <c r="K337" s="109"/>
      <c r="M337">
        <f>IF(B337="",0,HLOOKUP(B337,Feuil3!$2:$3,2,0))</f>
        <v>0</v>
      </c>
      <c r="N337">
        <f t="shared" si="17"/>
        <v>0</v>
      </c>
      <c r="O337">
        <f t="shared" si="18"/>
        <v>1</v>
      </c>
    </row>
    <row r="338" spans="2:15" x14ac:dyDescent="0.25">
      <c r="B338" s="104" t="str">
        <f>HLOOKUP(ROW(A338)-ROW(A$15),Feuil3!$5:$6,2,1)</f>
        <v/>
      </c>
      <c r="C338" s="105" t="str">
        <f t="shared" si="19"/>
        <v/>
      </c>
      <c r="D338" s="106" t="str">
        <f>IF(B338="","",INDEX('4. Offre de transport_1'!$C$25:$CX$76,'5. Offre de transport_2'!N338,'5. Offre de transport_2'!B338))</f>
        <v/>
      </c>
      <c r="E338" s="110" t="str">
        <f>IF(B338="","",INDEX('4. Offre de transport_1'!$C$25:$CX$76,'5. Offre de transport_2'!O338,'5. Offre de transport_2'!B338))</f>
        <v/>
      </c>
      <c r="F338" s="107"/>
      <c r="G338" s="108"/>
      <c r="H338" s="137"/>
      <c r="I338" s="109"/>
      <c r="J338" s="137"/>
      <c r="K338" s="109"/>
      <c r="M338">
        <f>IF(B338="",0,HLOOKUP(B338,Feuil3!$2:$3,2,0))</f>
        <v>0</v>
      </c>
      <c r="N338">
        <f t="shared" si="17"/>
        <v>0</v>
      </c>
      <c r="O338">
        <f t="shared" si="18"/>
        <v>1</v>
      </c>
    </row>
    <row r="339" spans="2:15" x14ac:dyDescent="0.25">
      <c r="B339" s="104" t="str">
        <f>HLOOKUP(ROW(A339)-ROW(A$15),Feuil3!$5:$6,2,1)</f>
        <v/>
      </c>
      <c r="C339" s="105" t="str">
        <f t="shared" si="19"/>
        <v/>
      </c>
      <c r="D339" s="106" t="str">
        <f>IF(B339="","",INDEX('4. Offre de transport_1'!$C$25:$CX$76,'5. Offre de transport_2'!N339,'5. Offre de transport_2'!B339))</f>
        <v/>
      </c>
      <c r="E339" s="110" t="str">
        <f>IF(B339="","",INDEX('4. Offre de transport_1'!$C$25:$CX$76,'5. Offre de transport_2'!O339,'5. Offre de transport_2'!B339))</f>
        <v/>
      </c>
      <c r="F339" s="107"/>
      <c r="G339" s="108"/>
      <c r="H339" s="137"/>
      <c r="I339" s="109"/>
      <c r="J339" s="137"/>
      <c r="K339" s="109"/>
      <c r="M339">
        <f>IF(B339="",0,HLOOKUP(B339,Feuil3!$2:$3,2,0))</f>
        <v>0</v>
      </c>
      <c r="N339">
        <f t="shared" si="17"/>
        <v>0</v>
      </c>
      <c r="O339">
        <f t="shared" si="18"/>
        <v>1</v>
      </c>
    </row>
    <row r="340" spans="2:15" x14ac:dyDescent="0.25">
      <c r="B340" s="104" t="str">
        <f>HLOOKUP(ROW(A340)-ROW(A$15),Feuil3!$5:$6,2,1)</f>
        <v/>
      </c>
      <c r="C340" s="105" t="str">
        <f t="shared" si="19"/>
        <v/>
      </c>
      <c r="D340" s="106" t="str">
        <f>IF(B340="","",INDEX('4. Offre de transport_1'!$C$25:$CX$76,'5. Offre de transport_2'!N340,'5. Offre de transport_2'!B340))</f>
        <v/>
      </c>
      <c r="E340" s="110" t="str">
        <f>IF(B340="","",INDEX('4. Offre de transport_1'!$C$25:$CX$76,'5. Offre de transport_2'!O340,'5. Offre de transport_2'!B340))</f>
        <v/>
      </c>
      <c r="F340" s="107"/>
      <c r="G340" s="108"/>
      <c r="H340" s="137"/>
      <c r="I340" s="109"/>
      <c r="J340" s="137"/>
      <c r="K340" s="109"/>
      <c r="M340">
        <f>IF(B340="",0,HLOOKUP(B340,Feuil3!$2:$3,2,0))</f>
        <v>0</v>
      </c>
      <c r="N340">
        <f t="shared" si="17"/>
        <v>0</v>
      </c>
      <c r="O340">
        <f t="shared" si="18"/>
        <v>1</v>
      </c>
    </row>
    <row r="341" spans="2:15" x14ac:dyDescent="0.25">
      <c r="B341" s="104" t="str">
        <f>HLOOKUP(ROW(A341)-ROW(A$15),Feuil3!$5:$6,2,1)</f>
        <v/>
      </c>
      <c r="C341" s="105" t="str">
        <f t="shared" si="19"/>
        <v/>
      </c>
      <c r="D341" s="106" t="str">
        <f>IF(B341="","",INDEX('4. Offre de transport_1'!$C$25:$CX$76,'5. Offre de transport_2'!N341,'5. Offre de transport_2'!B341))</f>
        <v/>
      </c>
      <c r="E341" s="110" t="str">
        <f>IF(B341="","",INDEX('4. Offre de transport_1'!$C$25:$CX$76,'5. Offre de transport_2'!O341,'5. Offre de transport_2'!B341))</f>
        <v/>
      </c>
      <c r="F341" s="107"/>
      <c r="G341" s="108"/>
      <c r="H341" s="137"/>
      <c r="I341" s="109"/>
      <c r="J341" s="137"/>
      <c r="K341" s="109"/>
      <c r="M341">
        <f>IF(B341="",0,HLOOKUP(B341,Feuil3!$2:$3,2,0))</f>
        <v>0</v>
      </c>
      <c r="N341">
        <f t="shared" si="17"/>
        <v>0</v>
      </c>
      <c r="O341">
        <f t="shared" si="18"/>
        <v>1</v>
      </c>
    </row>
    <row r="342" spans="2:15" x14ac:dyDescent="0.25">
      <c r="B342" s="104" t="str">
        <f>HLOOKUP(ROW(A342)-ROW(A$15),Feuil3!$5:$6,2,1)</f>
        <v/>
      </c>
      <c r="C342" s="105" t="str">
        <f t="shared" si="19"/>
        <v/>
      </c>
      <c r="D342" s="106" t="str">
        <f>IF(B342="","",INDEX('4. Offre de transport_1'!$C$25:$CX$76,'5. Offre de transport_2'!N342,'5. Offre de transport_2'!B342))</f>
        <v/>
      </c>
      <c r="E342" s="110" t="str">
        <f>IF(B342="","",INDEX('4. Offre de transport_1'!$C$25:$CX$76,'5. Offre de transport_2'!O342,'5. Offre de transport_2'!B342))</f>
        <v/>
      </c>
      <c r="F342" s="107"/>
      <c r="G342" s="108"/>
      <c r="H342" s="137"/>
      <c r="I342" s="109"/>
      <c r="J342" s="137"/>
      <c r="K342" s="109"/>
      <c r="M342">
        <f>IF(B342="",0,HLOOKUP(B342,Feuil3!$2:$3,2,0))</f>
        <v>0</v>
      </c>
      <c r="N342">
        <f t="shared" si="17"/>
        <v>0</v>
      </c>
      <c r="O342">
        <f t="shared" si="18"/>
        <v>1</v>
      </c>
    </row>
    <row r="343" spans="2:15" x14ac:dyDescent="0.25">
      <c r="B343" s="104" t="str">
        <f>HLOOKUP(ROW(A343)-ROW(A$15),Feuil3!$5:$6,2,1)</f>
        <v/>
      </c>
      <c r="C343" s="105" t="str">
        <f t="shared" si="19"/>
        <v/>
      </c>
      <c r="D343" s="106" t="str">
        <f>IF(B343="","",INDEX('4. Offre de transport_1'!$C$25:$CX$76,'5. Offre de transport_2'!N343,'5. Offre de transport_2'!B343))</f>
        <v/>
      </c>
      <c r="E343" s="110" t="str">
        <f>IF(B343="","",INDEX('4. Offre de transport_1'!$C$25:$CX$76,'5. Offre de transport_2'!O343,'5. Offre de transport_2'!B343))</f>
        <v/>
      </c>
      <c r="F343" s="107"/>
      <c r="G343" s="108"/>
      <c r="H343" s="137"/>
      <c r="I343" s="109"/>
      <c r="J343" s="137"/>
      <c r="K343" s="109"/>
      <c r="M343">
        <f>IF(B343="",0,HLOOKUP(B343,Feuil3!$2:$3,2,0))</f>
        <v>0</v>
      </c>
      <c r="N343">
        <f t="shared" si="17"/>
        <v>0</v>
      </c>
      <c r="O343">
        <f t="shared" si="18"/>
        <v>1</v>
      </c>
    </row>
    <row r="344" spans="2:15" x14ac:dyDescent="0.25">
      <c r="B344" s="104" t="str">
        <f>HLOOKUP(ROW(A344)-ROW(A$15),Feuil3!$5:$6,2,1)</f>
        <v/>
      </c>
      <c r="C344" s="105" t="str">
        <f t="shared" si="19"/>
        <v/>
      </c>
      <c r="D344" s="106" t="str">
        <f>IF(B344="","",INDEX('4. Offre de transport_1'!$C$25:$CX$76,'5. Offre de transport_2'!N344,'5. Offre de transport_2'!B344))</f>
        <v/>
      </c>
      <c r="E344" s="110" t="str">
        <f>IF(B344="","",INDEX('4. Offre de transport_1'!$C$25:$CX$76,'5. Offre de transport_2'!O344,'5. Offre de transport_2'!B344))</f>
        <v/>
      </c>
      <c r="F344" s="107"/>
      <c r="G344" s="108"/>
      <c r="H344" s="137"/>
      <c r="I344" s="109"/>
      <c r="J344" s="137"/>
      <c r="K344" s="109"/>
      <c r="M344">
        <f>IF(B344="",0,HLOOKUP(B344,Feuil3!$2:$3,2,0))</f>
        <v>0</v>
      </c>
      <c r="N344">
        <f t="shared" si="17"/>
        <v>0</v>
      </c>
      <c r="O344">
        <f t="shared" si="18"/>
        <v>1</v>
      </c>
    </row>
    <row r="345" spans="2:15" x14ac:dyDescent="0.25">
      <c r="B345" s="104" t="str">
        <f>HLOOKUP(ROW(A345)-ROW(A$15),Feuil3!$5:$6,2,1)</f>
        <v/>
      </c>
      <c r="C345" s="105" t="str">
        <f t="shared" si="19"/>
        <v/>
      </c>
      <c r="D345" s="106" t="str">
        <f>IF(B345="","",INDEX('4. Offre de transport_1'!$C$25:$CX$76,'5. Offre de transport_2'!N345,'5. Offre de transport_2'!B345))</f>
        <v/>
      </c>
      <c r="E345" s="110" t="str">
        <f>IF(B345="","",INDEX('4. Offre de transport_1'!$C$25:$CX$76,'5. Offre de transport_2'!O345,'5. Offre de transport_2'!B345))</f>
        <v/>
      </c>
      <c r="F345" s="107"/>
      <c r="G345" s="108"/>
      <c r="H345" s="137"/>
      <c r="I345" s="109"/>
      <c r="J345" s="137"/>
      <c r="K345" s="109"/>
      <c r="M345">
        <f>IF(B345="",0,HLOOKUP(B345,Feuil3!$2:$3,2,0))</f>
        <v>0</v>
      </c>
      <c r="N345">
        <f t="shared" si="17"/>
        <v>0</v>
      </c>
      <c r="O345">
        <f t="shared" si="18"/>
        <v>1</v>
      </c>
    </row>
    <row r="346" spans="2:15" x14ac:dyDescent="0.25">
      <c r="B346" s="104" t="str">
        <f>HLOOKUP(ROW(A346)-ROW(A$15),Feuil3!$5:$6,2,1)</f>
        <v/>
      </c>
      <c r="C346" s="105" t="str">
        <f t="shared" si="19"/>
        <v/>
      </c>
      <c r="D346" s="106" t="str">
        <f>IF(B346="","",INDEX('4. Offre de transport_1'!$C$25:$CX$76,'5. Offre de transport_2'!N346,'5. Offre de transport_2'!B346))</f>
        <v/>
      </c>
      <c r="E346" s="110" t="str">
        <f>IF(B346="","",INDEX('4. Offre de transport_1'!$C$25:$CX$76,'5. Offre de transport_2'!O346,'5. Offre de transport_2'!B346))</f>
        <v/>
      </c>
      <c r="F346" s="107"/>
      <c r="G346" s="108"/>
      <c r="H346" s="137"/>
      <c r="I346" s="109"/>
      <c r="J346" s="137"/>
      <c r="K346" s="109"/>
      <c r="M346">
        <f>IF(B346="",0,HLOOKUP(B346,Feuil3!$2:$3,2,0))</f>
        <v>0</v>
      </c>
      <c r="N346">
        <f t="shared" si="17"/>
        <v>0</v>
      </c>
      <c r="O346">
        <f t="shared" si="18"/>
        <v>1</v>
      </c>
    </row>
    <row r="347" spans="2:15" x14ac:dyDescent="0.25">
      <c r="B347" s="104" t="str">
        <f>HLOOKUP(ROW(A347)-ROW(A$15),Feuil3!$5:$6,2,1)</f>
        <v/>
      </c>
      <c r="C347" s="105" t="str">
        <f t="shared" si="19"/>
        <v/>
      </c>
      <c r="D347" s="106" t="str">
        <f>IF(B347="","",INDEX('4. Offre de transport_1'!$C$25:$CX$76,'5. Offre de transport_2'!N347,'5. Offre de transport_2'!B347))</f>
        <v/>
      </c>
      <c r="E347" s="110" t="str">
        <f>IF(B347="","",INDEX('4. Offre de transport_1'!$C$25:$CX$76,'5. Offre de transport_2'!O347,'5. Offre de transport_2'!B347))</f>
        <v/>
      </c>
      <c r="F347" s="107"/>
      <c r="G347" s="108"/>
      <c r="H347" s="137"/>
      <c r="I347" s="109"/>
      <c r="J347" s="137"/>
      <c r="K347" s="109"/>
      <c r="M347">
        <f>IF(B347="",0,HLOOKUP(B347,Feuil3!$2:$3,2,0))</f>
        <v>0</v>
      </c>
      <c r="N347">
        <f t="shared" si="17"/>
        <v>0</v>
      </c>
      <c r="O347">
        <f t="shared" si="18"/>
        <v>1</v>
      </c>
    </row>
    <row r="348" spans="2:15" x14ac:dyDescent="0.25">
      <c r="B348" s="104" t="str">
        <f>HLOOKUP(ROW(A348)-ROW(A$15),Feuil3!$5:$6,2,1)</f>
        <v/>
      </c>
      <c r="C348" s="105" t="str">
        <f t="shared" si="19"/>
        <v/>
      </c>
      <c r="D348" s="106" t="str">
        <f>IF(B348="","",INDEX('4. Offre de transport_1'!$C$25:$CX$76,'5. Offre de transport_2'!N348,'5. Offre de transport_2'!B348))</f>
        <v/>
      </c>
      <c r="E348" s="110" t="str">
        <f>IF(B348="","",INDEX('4. Offre de transport_1'!$C$25:$CX$76,'5. Offre de transport_2'!O348,'5. Offre de transport_2'!B348))</f>
        <v/>
      </c>
      <c r="F348" s="107"/>
      <c r="G348" s="108"/>
      <c r="H348" s="137"/>
      <c r="I348" s="109"/>
      <c r="J348" s="137"/>
      <c r="K348" s="109"/>
      <c r="M348">
        <f>IF(B348="",0,HLOOKUP(B348,Feuil3!$2:$3,2,0))</f>
        <v>0</v>
      </c>
      <c r="N348">
        <f t="shared" si="17"/>
        <v>0</v>
      </c>
      <c r="O348">
        <f t="shared" si="18"/>
        <v>1</v>
      </c>
    </row>
    <row r="349" spans="2:15" x14ac:dyDescent="0.25">
      <c r="B349" s="104" t="str">
        <f>HLOOKUP(ROW(A349)-ROW(A$15),Feuil3!$5:$6,2,1)</f>
        <v/>
      </c>
      <c r="C349" s="105" t="str">
        <f t="shared" si="19"/>
        <v/>
      </c>
      <c r="D349" s="106" t="str">
        <f>IF(B349="","",INDEX('4. Offre de transport_1'!$C$25:$CX$76,'5. Offre de transport_2'!N349,'5. Offre de transport_2'!B349))</f>
        <v/>
      </c>
      <c r="E349" s="110" t="str">
        <f>IF(B349="","",INDEX('4. Offre de transport_1'!$C$25:$CX$76,'5. Offre de transport_2'!O349,'5. Offre de transport_2'!B349))</f>
        <v/>
      </c>
      <c r="F349" s="107"/>
      <c r="G349" s="108"/>
      <c r="H349" s="137"/>
      <c r="I349" s="109"/>
      <c r="J349" s="137"/>
      <c r="K349" s="109"/>
      <c r="M349">
        <f>IF(B349="",0,HLOOKUP(B349,Feuil3!$2:$3,2,0))</f>
        <v>0</v>
      </c>
      <c r="N349">
        <f t="shared" si="17"/>
        <v>0</v>
      </c>
      <c r="O349">
        <f t="shared" si="18"/>
        <v>1</v>
      </c>
    </row>
    <row r="350" spans="2:15" x14ac:dyDescent="0.25">
      <c r="B350" s="104" t="str">
        <f>HLOOKUP(ROW(A350)-ROW(A$15),Feuil3!$5:$6,2,1)</f>
        <v/>
      </c>
      <c r="C350" s="105" t="str">
        <f t="shared" si="19"/>
        <v/>
      </c>
      <c r="D350" s="106" t="str">
        <f>IF(B350="","",INDEX('4. Offre de transport_1'!$C$25:$CX$76,'5. Offre de transport_2'!N350,'5. Offre de transport_2'!B350))</f>
        <v/>
      </c>
      <c r="E350" s="110" t="str">
        <f>IF(B350="","",INDEX('4. Offre de transport_1'!$C$25:$CX$76,'5. Offre de transport_2'!O350,'5. Offre de transport_2'!B350))</f>
        <v/>
      </c>
      <c r="F350" s="107"/>
      <c r="G350" s="108"/>
      <c r="H350" s="137"/>
      <c r="I350" s="109"/>
      <c r="J350" s="137"/>
      <c r="K350" s="109"/>
      <c r="M350">
        <f>IF(B350="",0,HLOOKUP(B350,Feuil3!$2:$3,2,0))</f>
        <v>0</v>
      </c>
      <c r="N350">
        <f t="shared" si="17"/>
        <v>0</v>
      </c>
      <c r="O350">
        <f t="shared" si="18"/>
        <v>1</v>
      </c>
    </row>
    <row r="351" spans="2:15" x14ac:dyDescent="0.25">
      <c r="B351" s="104" t="str">
        <f>HLOOKUP(ROW(A351)-ROW(A$15),Feuil3!$5:$6,2,1)</f>
        <v/>
      </c>
      <c r="C351" s="105" t="str">
        <f t="shared" si="19"/>
        <v/>
      </c>
      <c r="D351" s="106" t="str">
        <f>IF(B351="","",INDEX('4. Offre de transport_1'!$C$25:$CX$76,'5. Offre de transport_2'!N351,'5. Offre de transport_2'!B351))</f>
        <v/>
      </c>
      <c r="E351" s="110" t="str">
        <f>IF(B351="","",INDEX('4. Offre de transport_1'!$C$25:$CX$76,'5. Offre de transport_2'!O351,'5. Offre de transport_2'!B351))</f>
        <v/>
      </c>
      <c r="F351" s="107"/>
      <c r="G351" s="108"/>
      <c r="H351" s="137"/>
      <c r="I351" s="109"/>
      <c r="J351" s="137"/>
      <c r="K351" s="109"/>
      <c r="M351">
        <f>IF(B351="",0,HLOOKUP(B351,Feuil3!$2:$3,2,0))</f>
        <v>0</v>
      </c>
      <c r="N351">
        <f t="shared" si="17"/>
        <v>0</v>
      </c>
      <c r="O351">
        <f t="shared" si="18"/>
        <v>1</v>
      </c>
    </row>
    <row r="352" spans="2:15" x14ac:dyDescent="0.25">
      <c r="B352" s="104" t="str">
        <f>HLOOKUP(ROW(A352)-ROW(A$15),Feuil3!$5:$6,2,1)</f>
        <v/>
      </c>
      <c r="C352" s="105" t="str">
        <f t="shared" si="19"/>
        <v/>
      </c>
      <c r="D352" s="106" t="str">
        <f>IF(B352="","",INDEX('4. Offre de transport_1'!$C$25:$CX$76,'5. Offre de transport_2'!N352,'5. Offre de transport_2'!B352))</f>
        <v/>
      </c>
      <c r="E352" s="110" t="str">
        <f>IF(B352="","",INDEX('4. Offre de transport_1'!$C$25:$CX$76,'5. Offre de transport_2'!O352,'5. Offre de transport_2'!B352))</f>
        <v/>
      </c>
      <c r="F352" s="107"/>
      <c r="G352" s="108"/>
      <c r="H352" s="137"/>
      <c r="I352" s="109"/>
      <c r="J352" s="137"/>
      <c r="K352" s="109"/>
      <c r="M352">
        <f>IF(B352="",0,HLOOKUP(B352,Feuil3!$2:$3,2,0))</f>
        <v>0</v>
      </c>
      <c r="N352">
        <f t="shared" si="17"/>
        <v>0</v>
      </c>
      <c r="O352">
        <f t="shared" si="18"/>
        <v>1</v>
      </c>
    </row>
    <row r="353" spans="2:15" x14ac:dyDescent="0.25">
      <c r="B353" s="104" t="str">
        <f>HLOOKUP(ROW(A353)-ROW(A$15),Feuil3!$5:$6,2,1)</f>
        <v/>
      </c>
      <c r="C353" s="105" t="str">
        <f t="shared" si="19"/>
        <v/>
      </c>
      <c r="D353" s="106" t="str">
        <f>IF(B353="","",INDEX('4. Offre de transport_1'!$C$25:$CX$76,'5. Offre de transport_2'!N353,'5. Offre de transport_2'!B353))</f>
        <v/>
      </c>
      <c r="E353" s="110" t="str">
        <f>IF(B353="","",INDEX('4. Offre de transport_1'!$C$25:$CX$76,'5. Offre de transport_2'!O353,'5. Offre de transport_2'!B353))</f>
        <v/>
      </c>
      <c r="F353" s="107"/>
      <c r="G353" s="108"/>
      <c r="H353" s="137"/>
      <c r="I353" s="109"/>
      <c r="J353" s="137"/>
      <c r="K353" s="109"/>
      <c r="M353">
        <f>IF(B353="",0,HLOOKUP(B353,Feuil3!$2:$3,2,0))</f>
        <v>0</v>
      </c>
      <c r="N353">
        <f t="shared" si="17"/>
        <v>0</v>
      </c>
      <c r="O353">
        <f t="shared" si="18"/>
        <v>1</v>
      </c>
    </row>
    <row r="354" spans="2:15" x14ac:dyDescent="0.25">
      <c r="B354" s="104" t="str">
        <f>HLOOKUP(ROW(A354)-ROW(A$15),Feuil3!$5:$6,2,1)</f>
        <v/>
      </c>
      <c r="C354" s="105" t="str">
        <f t="shared" si="19"/>
        <v/>
      </c>
      <c r="D354" s="106" t="str">
        <f>IF(B354="","",INDEX('4. Offre de transport_1'!$C$25:$CX$76,'5. Offre de transport_2'!N354,'5. Offre de transport_2'!B354))</f>
        <v/>
      </c>
      <c r="E354" s="110" t="str">
        <f>IF(B354="","",INDEX('4. Offre de transport_1'!$C$25:$CX$76,'5. Offre de transport_2'!O354,'5. Offre de transport_2'!B354))</f>
        <v/>
      </c>
      <c r="F354" s="107"/>
      <c r="G354" s="108"/>
      <c r="H354" s="137"/>
      <c r="I354" s="109"/>
      <c r="J354" s="137"/>
      <c r="K354" s="109"/>
      <c r="M354">
        <f>IF(B354="",0,HLOOKUP(B354,Feuil3!$2:$3,2,0))</f>
        <v>0</v>
      </c>
      <c r="N354">
        <f t="shared" si="17"/>
        <v>0</v>
      </c>
      <c r="O354">
        <f t="shared" si="18"/>
        <v>1</v>
      </c>
    </row>
    <row r="355" spans="2:15" x14ac:dyDescent="0.25">
      <c r="B355" s="104" t="str">
        <f>HLOOKUP(ROW(A355)-ROW(A$15),Feuil3!$5:$6,2,1)</f>
        <v/>
      </c>
      <c r="C355" s="105" t="str">
        <f t="shared" si="19"/>
        <v/>
      </c>
      <c r="D355" s="106" t="str">
        <f>IF(B355="","",INDEX('4. Offre de transport_1'!$C$25:$CX$76,'5. Offre de transport_2'!N355,'5. Offre de transport_2'!B355))</f>
        <v/>
      </c>
      <c r="E355" s="110" t="str">
        <f>IF(B355="","",INDEX('4. Offre de transport_1'!$C$25:$CX$76,'5. Offre de transport_2'!O355,'5. Offre de transport_2'!B355))</f>
        <v/>
      </c>
      <c r="F355" s="107"/>
      <c r="G355" s="108"/>
      <c r="H355" s="137"/>
      <c r="I355" s="109"/>
      <c r="J355" s="137"/>
      <c r="K355" s="109"/>
      <c r="M355">
        <f>IF(B355="",0,HLOOKUP(B355,Feuil3!$2:$3,2,0))</f>
        <v>0</v>
      </c>
      <c r="N355">
        <f t="shared" si="17"/>
        <v>0</v>
      </c>
      <c r="O355">
        <f t="shared" si="18"/>
        <v>1</v>
      </c>
    </row>
    <row r="356" spans="2:15" x14ac:dyDescent="0.25">
      <c r="B356" s="104" t="str">
        <f>HLOOKUP(ROW(A356)-ROW(A$15),Feuil3!$5:$6,2,1)</f>
        <v/>
      </c>
      <c r="C356" s="105" t="str">
        <f t="shared" si="19"/>
        <v/>
      </c>
      <c r="D356" s="106" t="str">
        <f>IF(B356="","",INDEX('4. Offre de transport_1'!$C$25:$CX$76,'5. Offre de transport_2'!N356,'5. Offre de transport_2'!B356))</f>
        <v/>
      </c>
      <c r="E356" s="110" t="str">
        <f>IF(B356="","",INDEX('4. Offre de transport_1'!$C$25:$CX$76,'5. Offre de transport_2'!O356,'5. Offre de transport_2'!B356))</f>
        <v/>
      </c>
      <c r="F356" s="107"/>
      <c r="G356" s="108"/>
      <c r="H356" s="137"/>
      <c r="I356" s="109"/>
      <c r="J356" s="137"/>
      <c r="K356" s="109"/>
      <c r="M356">
        <f>IF(B356="",0,HLOOKUP(B356,Feuil3!$2:$3,2,0))</f>
        <v>0</v>
      </c>
      <c r="N356">
        <f t="shared" si="17"/>
        <v>0</v>
      </c>
      <c r="O356">
        <f t="shared" si="18"/>
        <v>1</v>
      </c>
    </row>
    <row r="357" spans="2:15" x14ac:dyDescent="0.25">
      <c r="B357" s="104" t="str">
        <f>HLOOKUP(ROW(A357)-ROW(A$15),Feuil3!$5:$6,2,1)</f>
        <v/>
      </c>
      <c r="C357" s="105" t="str">
        <f t="shared" si="19"/>
        <v/>
      </c>
      <c r="D357" s="106" t="str">
        <f>IF(B357="","",INDEX('4. Offre de transport_1'!$C$25:$CX$76,'5. Offre de transport_2'!N357,'5. Offre de transport_2'!B357))</f>
        <v/>
      </c>
      <c r="E357" s="110" t="str">
        <f>IF(B357="","",INDEX('4. Offre de transport_1'!$C$25:$CX$76,'5. Offre de transport_2'!O357,'5. Offre de transport_2'!B357))</f>
        <v/>
      </c>
      <c r="F357" s="107"/>
      <c r="G357" s="108"/>
      <c r="H357" s="137"/>
      <c r="I357" s="109"/>
      <c r="J357" s="137"/>
      <c r="K357" s="109"/>
      <c r="M357">
        <f>IF(B357="",0,HLOOKUP(B357,Feuil3!$2:$3,2,0))</f>
        <v>0</v>
      </c>
      <c r="N357">
        <f t="shared" si="17"/>
        <v>0</v>
      </c>
      <c r="O357">
        <f t="shared" si="18"/>
        <v>1</v>
      </c>
    </row>
    <row r="358" spans="2:15" x14ac:dyDescent="0.25">
      <c r="B358" s="104" t="str">
        <f>HLOOKUP(ROW(A358)-ROW(A$15),Feuil3!$5:$6,2,1)</f>
        <v/>
      </c>
      <c r="C358" s="105" t="str">
        <f t="shared" si="19"/>
        <v/>
      </c>
      <c r="D358" s="106" t="str">
        <f>IF(B358="","",INDEX('4. Offre de transport_1'!$C$25:$CX$76,'5. Offre de transport_2'!N358,'5. Offre de transport_2'!B358))</f>
        <v/>
      </c>
      <c r="E358" s="110" t="str">
        <f>IF(B358="","",INDEX('4. Offre de transport_1'!$C$25:$CX$76,'5. Offre de transport_2'!O358,'5. Offre de transport_2'!B358))</f>
        <v/>
      </c>
      <c r="F358" s="107"/>
      <c r="G358" s="108"/>
      <c r="H358" s="137"/>
      <c r="I358" s="109"/>
      <c r="J358" s="137"/>
      <c r="K358" s="109"/>
      <c r="M358">
        <f>IF(B358="",0,HLOOKUP(B358,Feuil3!$2:$3,2,0))</f>
        <v>0</v>
      </c>
      <c r="N358">
        <f t="shared" si="17"/>
        <v>0</v>
      </c>
      <c r="O358">
        <f t="shared" si="18"/>
        <v>1</v>
      </c>
    </row>
    <row r="359" spans="2:15" x14ac:dyDescent="0.25">
      <c r="B359" s="104" t="str">
        <f>HLOOKUP(ROW(A359)-ROW(A$15),Feuil3!$5:$6,2,1)</f>
        <v/>
      </c>
      <c r="C359" s="105" t="str">
        <f t="shared" si="19"/>
        <v/>
      </c>
      <c r="D359" s="106" t="str">
        <f>IF(B359="","",INDEX('4. Offre de transport_1'!$C$25:$CX$76,'5. Offre de transport_2'!N359,'5. Offre de transport_2'!B359))</f>
        <v/>
      </c>
      <c r="E359" s="110" t="str">
        <f>IF(B359="","",INDEX('4. Offre de transport_1'!$C$25:$CX$76,'5. Offre de transport_2'!O359,'5. Offre de transport_2'!B359))</f>
        <v/>
      </c>
      <c r="F359" s="107"/>
      <c r="G359" s="108"/>
      <c r="H359" s="137"/>
      <c r="I359" s="109"/>
      <c r="J359" s="137"/>
      <c r="K359" s="109"/>
      <c r="M359">
        <f>IF(B359="",0,HLOOKUP(B359,Feuil3!$2:$3,2,0))</f>
        <v>0</v>
      </c>
      <c r="N359">
        <f t="shared" si="17"/>
        <v>0</v>
      </c>
      <c r="O359">
        <f t="shared" si="18"/>
        <v>1</v>
      </c>
    </row>
    <row r="360" spans="2:15" x14ac:dyDescent="0.25">
      <c r="B360" s="104" t="str">
        <f>HLOOKUP(ROW(A360)-ROW(A$15),Feuil3!$5:$6,2,1)</f>
        <v/>
      </c>
      <c r="C360" s="105" t="str">
        <f t="shared" si="19"/>
        <v/>
      </c>
      <c r="D360" s="106" t="str">
        <f>IF(B360="","",INDEX('4. Offre de transport_1'!$C$25:$CX$76,'5. Offre de transport_2'!N360,'5. Offre de transport_2'!B360))</f>
        <v/>
      </c>
      <c r="E360" s="110" t="str">
        <f>IF(B360="","",INDEX('4. Offre de transport_1'!$C$25:$CX$76,'5. Offre de transport_2'!O360,'5. Offre de transport_2'!B360))</f>
        <v/>
      </c>
      <c r="F360" s="107"/>
      <c r="G360" s="108"/>
      <c r="H360" s="137"/>
      <c r="I360" s="109"/>
      <c r="J360" s="137"/>
      <c r="K360" s="109"/>
      <c r="M360">
        <f>IF(B360="",0,HLOOKUP(B360,Feuil3!$2:$3,2,0))</f>
        <v>0</v>
      </c>
      <c r="N360">
        <f t="shared" si="17"/>
        <v>0</v>
      </c>
      <c r="O360">
        <f t="shared" si="18"/>
        <v>1</v>
      </c>
    </row>
    <row r="361" spans="2:15" x14ac:dyDescent="0.25">
      <c r="B361" s="104" t="str">
        <f>HLOOKUP(ROW(A361)-ROW(A$15),Feuil3!$5:$6,2,1)</f>
        <v/>
      </c>
      <c r="C361" s="105" t="str">
        <f t="shared" si="19"/>
        <v/>
      </c>
      <c r="D361" s="106" t="str">
        <f>IF(B361="","",INDEX('4. Offre de transport_1'!$C$25:$CX$76,'5. Offre de transport_2'!N361,'5. Offre de transport_2'!B361))</f>
        <v/>
      </c>
      <c r="E361" s="110" t="str">
        <f>IF(B361="","",INDEX('4. Offre de transport_1'!$C$25:$CX$76,'5. Offre de transport_2'!O361,'5. Offre de transport_2'!B361))</f>
        <v/>
      </c>
      <c r="F361" s="107"/>
      <c r="G361" s="108"/>
      <c r="H361" s="137"/>
      <c r="I361" s="109"/>
      <c r="J361" s="137"/>
      <c r="K361" s="109"/>
      <c r="M361">
        <f>IF(B361="",0,HLOOKUP(B361,Feuil3!$2:$3,2,0))</f>
        <v>0</v>
      </c>
      <c r="N361">
        <f t="shared" si="17"/>
        <v>0</v>
      </c>
      <c r="O361">
        <f t="shared" si="18"/>
        <v>1</v>
      </c>
    </row>
    <row r="362" spans="2:15" x14ac:dyDescent="0.25">
      <c r="B362" s="104" t="str">
        <f>HLOOKUP(ROW(A362)-ROW(A$15),Feuil3!$5:$6,2,1)</f>
        <v/>
      </c>
      <c r="C362" s="105" t="str">
        <f t="shared" si="19"/>
        <v/>
      </c>
      <c r="D362" s="106" t="str">
        <f>IF(B362="","",INDEX('4. Offre de transport_1'!$C$25:$CX$76,'5. Offre de transport_2'!N362,'5. Offre de transport_2'!B362))</f>
        <v/>
      </c>
      <c r="E362" s="110" t="str">
        <f>IF(B362="","",INDEX('4. Offre de transport_1'!$C$25:$CX$76,'5. Offre de transport_2'!O362,'5. Offre de transport_2'!B362))</f>
        <v/>
      </c>
      <c r="F362" s="107"/>
      <c r="G362" s="108"/>
      <c r="H362" s="137"/>
      <c r="I362" s="109"/>
      <c r="J362" s="137"/>
      <c r="K362" s="109"/>
      <c r="M362">
        <f>IF(B362="",0,HLOOKUP(B362,Feuil3!$2:$3,2,0))</f>
        <v>0</v>
      </c>
      <c r="N362">
        <f t="shared" si="17"/>
        <v>0</v>
      </c>
      <c r="O362">
        <f t="shared" si="18"/>
        <v>1</v>
      </c>
    </row>
    <row r="363" spans="2:15" x14ac:dyDescent="0.25">
      <c r="B363" s="104" t="str">
        <f>HLOOKUP(ROW(A363)-ROW(A$15),Feuil3!$5:$6,2,1)</f>
        <v/>
      </c>
      <c r="C363" s="105" t="str">
        <f t="shared" si="19"/>
        <v/>
      </c>
      <c r="D363" s="106" t="str">
        <f>IF(B363="","",INDEX('4. Offre de transport_1'!$C$25:$CX$76,'5. Offre de transport_2'!N363,'5. Offre de transport_2'!B363))</f>
        <v/>
      </c>
      <c r="E363" s="110" t="str">
        <f>IF(B363="","",INDEX('4. Offre de transport_1'!$C$25:$CX$76,'5. Offre de transport_2'!O363,'5. Offre de transport_2'!B363))</f>
        <v/>
      </c>
      <c r="F363" s="107"/>
      <c r="G363" s="108"/>
      <c r="H363" s="137"/>
      <c r="I363" s="109"/>
      <c r="J363" s="137"/>
      <c r="K363" s="109"/>
      <c r="M363">
        <f>IF(B363="",0,HLOOKUP(B363,Feuil3!$2:$3,2,0))</f>
        <v>0</v>
      </c>
      <c r="N363">
        <f t="shared" si="17"/>
        <v>0</v>
      </c>
      <c r="O363">
        <f t="shared" si="18"/>
        <v>1</v>
      </c>
    </row>
    <row r="364" spans="2:15" x14ac:dyDescent="0.25">
      <c r="B364" s="104" t="str">
        <f>HLOOKUP(ROW(A364)-ROW(A$15),Feuil3!$5:$6,2,1)</f>
        <v/>
      </c>
      <c r="C364" s="105" t="str">
        <f t="shared" si="19"/>
        <v/>
      </c>
      <c r="D364" s="106" t="str">
        <f>IF(B364="","",INDEX('4. Offre de transport_1'!$C$25:$CX$76,'5. Offre de transport_2'!N364,'5. Offre de transport_2'!B364))</f>
        <v/>
      </c>
      <c r="E364" s="110" t="str">
        <f>IF(B364="","",INDEX('4. Offre de transport_1'!$C$25:$CX$76,'5. Offre de transport_2'!O364,'5. Offre de transport_2'!B364))</f>
        <v/>
      </c>
      <c r="F364" s="107"/>
      <c r="G364" s="108"/>
      <c r="H364" s="137"/>
      <c r="I364" s="109"/>
      <c r="J364" s="137"/>
      <c r="K364" s="109"/>
      <c r="M364">
        <f>IF(B364="",0,HLOOKUP(B364,Feuil3!$2:$3,2,0))</f>
        <v>0</v>
      </c>
      <c r="N364">
        <f t="shared" si="17"/>
        <v>0</v>
      </c>
      <c r="O364">
        <f t="shared" si="18"/>
        <v>1</v>
      </c>
    </row>
    <row r="365" spans="2:15" x14ac:dyDescent="0.25">
      <c r="B365" s="104" t="str">
        <f>HLOOKUP(ROW(A365)-ROW(A$15),Feuil3!$5:$6,2,1)</f>
        <v/>
      </c>
      <c r="C365" s="105" t="str">
        <f t="shared" si="19"/>
        <v/>
      </c>
      <c r="D365" s="106" t="str">
        <f>IF(B365="","",INDEX('4. Offre de transport_1'!$C$25:$CX$76,'5. Offre de transport_2'!N365,'5. Offre de transport_2'!B365))</f>
        <v/>
      </c>
      <c r="E365" s="110" t="str">
        <f>IF(B365="","",INDEX('4. Offre de transport_1'!$C$25:$CX$76,'5. Offre de transport_2'!O365,'5. Offre de transport_2'!B365))</f>
        <v/>
      </c>
      <c r="F365" s="107"/>
      <c r="G365" s="108"/>
      <c r="H365" s="137"/>
      <c r="I365" s="109"/>
      <c r="J365" s="137"/>
      <c r="K365" s="109"/>
      <c r="M365">
        <f>IF(B365="",0,HLOOKUP(B365,Feuil3!$2:$3,2,0))</f>
        <v>0</v>
      </c>
      <c r="N365">
        <f t="shared" si="17"/>
        <v>0</v>
      </c>
      <c r="O365">
        <f t="shared" si="18"/>
        <v>1</v>
      </c>
    </row>
    <row r="366" spans="2:15" x14ac:dyDescent="0.25">
      <c r="B366" s="104" t="str">
        <f>HLOOKUP(ROW(A366)-ROW(A$15),Feuil3!$5:$6,2,1)</f>
        <v/>
      </c>
      <c r="C366" s="105" t="str">
        <f t="shared" si="19"/>
        <v/>
      </c>
      <c r="D366" s="106" t="str">
        <f>IF(B366="","",INDEX('4. Offre de transport_1'!$C$25:$CX$76,'5. Offre de transport_2'!N366,'5. Offre de transport_2'!B366))</f>
        <v/>
      </c>
      <c r="E366" s="110" t="str">
        <f>IF(B366="","",INDEX('4. Offre de transport_1'!$C$25:$CX$76,'5. Offre de transport_2'!O366,'5. Offre de transport_2'!B366))</f>
        <v/>
      </c>
      <c r="F366" s="107"/>
      <c r="G366" s="108"/>
      <c r="H366" s="137"/>
      <c r="I366" s="109"/>
      <c r="J366" s="137"/>
      <c r="K366" s="109"/>
      <c r="M366">
        <f>IF(B366="",0,HLOOKUP(B366,Feuil3!$2:$3,2,0))</f>
        <v>0</v>
      </c>
      <c r="N366">
        <f t="shared" ref="N366:N429" si="20">IF(M366&lt;&gt;M365,1,IF(O365=M365-1,N365+1,N365))</f>
        <v>0</v>
      </c>
      <c r="O366">
        <f t="shared" ref="O366:O429" si="21">IF(M366&lt;&gt;M365,2,IF(O365+1&lt;M366,O365+1,N366+1))</f>
        <v>1</v>
      </c>
    </row>
    <row r="367" spans="2:15" x14ac:dyDescent="0.25">
      <c r="B367" s="104" t="str">
        <f>HLOOKUP(ROW(A367)-ROW(A$15),Feuil3!$5:$6,2,1)</f>
        <v/>
      </c>
      <c r="C367" s="105" t="str">
        <f t="shared" si="19"/>
        <v/>
      </c>
      <c r="D367" s="106" t="str">
        <f>IF(B367="","",INDEX('4. Offre de transport_1'!$C$25:$CX$76,'5. Offre de transport_2'!N367,'5. Offre de transport_2'!B367))</f>
        <v/>
      </c>
      <c r="E367" s="110" t="str">
        <f>IF(B367="","",INDEX('4. Offre de transport_1'!$C$25:$CX$76,'5. Offre de transport_2'!O367,'5. Offre de transport_2'!B367))</f>
        <v/>
      </c>
      <c r="F367" s="107"/>
      <c r="G367" s="108"/>
      <c r="H367" s="137"/>
      <c r="I367" s="109"/>
      <c r="J367" s="137"/>
      <c r="K367" s="109"/>
      <c r="M367">
        <f>IF(B367="",0,HLOOKUP(B367,Feuil3!$2:$3,2,0))</f>
        <v>0</v>
      </c>
      <c r="N367">
        <f t="shared" si="20"/>
        <v>0</v>
      </c>
      <c r="O367">
        <f t="shared" si="21"/>
        <v>1</v>
      </c>
    </row>
    <row r="368" spans="2:15" x14ac:dyDescent="0.25">
      <c r="B368" s="104" t="str">
        <f>HLOOKUP(ROW(A368)-ROW(A$15),Feuil3!$5:$6,2,1)</f>
        <v/>
      </c>
      <c r="C368" s="105" t="str">
        <f t="shared" si="19"/>
        <v/>
      </c>
      <c r="D368" s="106" t="str">
        <f>IF(B368="","",INDEX('4. Offre de transport_1'!$C$25:$CX$76,'5. Offre de transport_2'!N368,'5. Offre de transport_2'!B368))</f>
        <v/>
      </c>
      <c r="E368" s="110" t="str">
        <f>IF(B368="","",INDEX('4. Offre de transport_1'!$C$25:$CX$76,'5. Offre de transport_2'!O368,'5. Offre de transport_2'!B368))</f>
        <v/>
      </c>
      <c r="F368" s="107"/>
      <c r="G368" s="108"/>
      <c r="H368" s="137"/>
      <c r="I368" s="109"/>
      <c r="J368" s="137"/>
      <c r="K368" s="109"/>
      <c r="M368">
        <f>IF(B368="",0,HLOOKUP(B368,Feuil3!$2:$3,2,0))</f>
        <v>0</v>
      </c>
      <c r="N368">
        <f t="shared" si="20"/>
        <v>0</v>
      </c>
      <c r="O368">
        <f t="shared" si="21"/>
        <v>1</v>
      </c>
    </row>
    <row r="369" spans="2:15" x14ac:dyDescent="0.25">
      <c r="B369" s="104" t="str">
        <f>HLOOKUP(ROW(A369)-ROW(A$15),Feuil3!$5:$6,2,1)</f>
        <v/>
      </c>
      <c r="C369" s="105" t="str">
        <f t="shared" si="19"/>
        <v/>
      </c>
      <c r="D369" s="106" t="str">
        <f>IF(B369="","",INDEX('4. Offre de transport_1'!$C$25:$CX$76,'5. Offre de transport_2'!N369,'5. Offre de transport_2'!B369))</f>
        <v/>
      </c>
      <c r="E369" s="110" t="str">
        <f>IF(B369="","",INDEX('4. Offre de transport_1'!$C$25:$CX$76,'5. Offre de transport_2'!O369,'5. Offre de transport_2'!B369))</f>
        <v/>
      </c>
      <c r="F369" s="107"/>
      <c r="G369" s="108"/>
      <c r="H369" s="137"/>
      <c r="I369" s="109"/>
      <c r="J369" s="137"/>
      <c r="K369" s="109"/>
      <c r="M369">
        <f>IF(B369="",0,HLOOKUP(B369,Feuil3!$2:$3,2,0))</f>
        <v>0</v>
      </c>
      <c r="N369">
        <f t="shared" si="20"/>
        <v>0</v>
      </c>
      <c r="O369">
        <f t="shared" si="21"/>
        <v>1</v>
      </c>
    </row>
    <row r="370" spans="2:15" x14ac:dyDescent="0.25">
      <c r="B370" s="104" t="str">
        <f>HLOOKUP(ROW(A370)-ROW(A$15),Feuil3!$5:$6,2,1)</f>
        <v/>
      </c>
      <c r="C370" s="105" t="str">
        <f t="shared" si="19"/>
        <v/>
      </c>
      <c r="D370" s="106" t="str">
        <f>IF(B370="","",INDEX('4. Offre de transport_1'!$C$25:$CX$76,'5. Offre de transport_2'!N370,'5. Offre de transport_2'!B370))</f>
        <v/>
      </c>
      <c r="E370" s="110" t="str">
        <f>IF(B370="","",INDEX('4. Offre de transport_1'!$C$25:$CX$76,'5. Offre de transport_2'!O370,'5. Offre de transport_2'!B370))</f>
        <v/>
      </c>
      <c r="F370" s="107"/>
      <c r="G370" s="108"/>
      <c r="H370" s="137"/>
      <c r="I370" s="109"/>
      <c r="J370" s="137"/>
      <c r="K370" s="109"/>
      <c r="M370">
        <f>IF(B370="",0,HLOOKUP(B370,Feuil3!$2:$3,2,0))</f>
        <v>0</v>
      </c>
      <c r="N370">
        <f t="shared" si="20"/>
        <v>0</v>
      </c>
      <c r="O370">
        <f t="shared" si="21"/>
        <v>1</v>
      </c>
    </row>
    <row r="371" spans="2:15" x14ac:dyDescent="0.25">
      <c r="B371" s="104" t="str">
        <f>HLOOKUP(ROW(A371)-ROW(A$15),Feuil3!$5:$6,2,1)</f>
        <v/>
      </c>
      <c r="C371" s="105" t="str">
        <f t="shared" si="19"/>
        <v/>
      </c>
      <c r="D371" s="106" t="str">
        <f>IF(B371="","",INDEX('4. Offre de transport_1'!$C$25:$CX$76,'5. Offre de transport_2'!N371,'5. Offre de transport_2'!B371))</f>
        <v/>
      </c>
      <c r="E371" s="110" t="str">
        <f>IF(B371="","",INDEX('4. Offre de transport_1'!$C$25:$CX$76,'5. Offre de transport_2'!O371,'5. Offre de transport_2'!B371))</f>
        <v/>
      </c>
      <c r="F371" s="107"/>
      <c r="G371" s="108"/>
      <c r="H371" s="137"/>
      <c r="I371" s="109"/>
      <c r="J371" s="137"/>
      <c r="K371" s="109"/>
      <c r="M371">
        <f>IF(B371="",0,HLOOKUP(B371,Feuil3!$2:$3,2,0))</f>
        <v>0</v>
      </c>
      <c r="N371">
        <f t="shared" si="20"/>
        <v>0</v>
      </c>
      <c r="O371">
        <f t="shared" si="21"/>
        <v>1</v>
      </c>
    </row>
    <row r="372" spans="2:15" x14ac:dyDescent="0.25">
      <c r="B372" s="104" t="str">
        <f>HLOOKUP(ROW(A372)-ROW(A$15),Feuil3!$5:$6,2,1)</f>
        <v/>
      </c>
      <c r="C372" s="105" t="str">
        <f t="shared" si="19"/>
        <v/>
      </c>
      <c r="D372" s="106" t="str">
        <f>IF(B372="","",INDEX('4. Offre de transport_1'!$C$25:$CX$76,'5. Offre de transport_2'!N372,'5. Offre de transport_2'!B372))</f>
        <v/>
      </c>
      <c r="E372" s="110" t="str">
        <f>IF(B372="","",INDEX('4. Offre de transport_1'!$C$25:$CX$76,'5. Offre de transport_2'!O372,'5. Offre de transport_2'!B372))</f>
        <v/>
      </c>
      <c r="F372" s="107"/>
      <c r="G372" s="108"/>
      <c r="H372" s="137"/>
      <c r="I372" s="109"/>
      <c r="J372" s="137"/>
      <c r="K372" s="109"/>
      <c r="M372">
        <f>IF(B372="",0,HLOOKUP(B372,Feuil3!$2:$3,2,0))</f>
        <v>0</v>
      </c>
      <c r="N372">
        <f t="shared" si="20"/>
        <v>0</v>
      </c>
      <c r="O372">
        <f t="shared" si="21"/>
        <v>1</v>
      </c>
    </row>
    <row r="373" spans="2:15" x14ac:dyDescent="0.25">
      <c r="B373" s="104" t="str">
        <f>HLOOKUP(ROW(A373)-ROW(A$15),Feuil3!$5:$6,2,1)</f>
        <v/>
      </c>
      <c r="C373" s="105" t="str">
        <f t="shared" si="19"/>
        <v/>
      </c>
      <c r="D373" s="106" t="str">
        <f>IF(B373="","",INDEX('4. Offre de transport_1'!$C$25:$CX$76,'5. Offre de transport_2'!N373,'5. Offre de transport_2'!B373))</f>
        <v/>
      </c>
      <c r="E373" s="110" t="str">
        <f>IF(B373="","",INDEX('4. Offre de transport_1'!$C$25:$CX$76,'5. Offre de transport_2'!O373,'5. Offre de transport_2'!B373))</f>
        <v/>
      </c>
      <c r="F373" s="107"/>
      <c r="G373" s="108"/>
      <c r="H373" s="137"/>
      <c r="I373" s="109"/>
      <c r="J373" s="137"/>
      <c r="K373" s="109"/>
      <c r="M373">
        <f>IF(B373="",0,HLOOKUP(B373,Feuil3!$2:$3,2,0))</f>
        <v>0</v>
      </c>
      <c r="N373">
        <f t="shared" si="20"/>
        <v>0</v>
      </c>
      <c r="O373">
        <f t="shared" si="21"/>
        <v>1</v>
      </c>
    </row>
    <row r="374" spans="2:15" x14ac:dyDescent="0.25">
      <c r="B374" s="104" t="str">
        <f>HLOOKUP(ROW(A374)-ROW(A$15),Feuil3!$5:$6,2,1)</f>
        <v/>
      </c>
      <c r="C374" s="105" t="str">
        <f t="shared" si="19"/>
        <v/>
      </c>
      <c r="D374" s="106" t="str">
        <f>IF(B374="","",INDEX('4. Offre de transport_1'!$C$25:$CX$76,'5. Offre de transport_2'!N374,'5. Offre de transport_2'!B374))</f>
        <v/>
      </c>
      <c r="E374" s="110" t="str">
        <f>IF(B374="","",INDEX('4. Offre de transport_1'!$C$25:$CX$76,'5. Offre de transport_2'!O374,'5. Offre de transport_2'!B374))</f>
        <v/>
      </c>
      <c r="F374" s="107"/>
      <c r="G374" s="108"/>
      <c r="H374" s="137"/>
      <c r="I374" s="109"/>
      <c r="J374" s="137"/>
      <c r="K374" s="109"/>
      <c r="M374">
        <f>IF(B374="",0,HLOOKUP(B374,Feuil3!$2:$3,2,0))</f>
        <v>0</v>
      </c>
      <c r="N374">
        <f t="shared" si="20"/>
        <v>0</v>
      </c>
      <c r="O374">
        <f t="shared" si="21"/>
        <v>1</v>
      </c>
    </row>
    <row r="375" spans="2:15" x14ac:dyDescent="0.25">
      <c r="B375" s="104" t="str">
        <f>HLOOKUP(ROW(A375)-ROW(A$15),Feuil3!$5:$6,2,1)</f>
        <v/>
      </c>
      <c r="C375" s="105" t="str">
        <f t="shared" si="19"/>
        <v/>
      </c>
      <c r="D375" s="106" t="str">
        <f>IF(B375="","",INDEX('4. Offre de transport_1'!$C$25:$CX$76,'5. Offre de transport_2'!N375,'5. Offre de transport_2'!B375))</f>
        <v/>
      </c>
      <c r="E375" s="110" t="str">
        <f>IF(B375="","",INDEX('4. Offre de transport_1'!$C$25:$CX$76,'5. Offre de transport_2'!O375,'5. Offre de transport_2'!B375))</f>
        <v/>
      </c>
      <c r="F375" s="107"/>
      <c r="G375" s="108"/>
      <c r="H375" s="137"/>
      <c r="I375" s="109"/>
      <c r="J375" s="137"/>
      <c r="K375" s="109"/>
      <c r="M375">
        <f>IF(B375="",0,HLOOKUP(B375,Feuil3!$2:$3,2,0))</f>
        <v>0</v>
      </c>
      <c r="N375">
        <f t="shared" si="20"/>
        <v>0</v>
      </c>
      <c r="O375">
        <f t="shared" si="21"/>
        <v>1</v>
      </c>
    </row>
    <row r="376" spans="2:15" x14ac:dyDescent="0.25">
      <c r="B376" s="104" t="str">
        <f>HLOOKUP(ROW(A376)-ROW(A$15),Feuil3!$5:$6,2,1)</f>
        <v/>
      </c>
      <c r="C376" s="105" t="str">
        <f t="shared" si="19"/>
        <v/>
      </c>
      <c r="D376" s="106" t="str">
        <f>IF(B376="","",INDEX('4. Offre de transport_1'!$C$25:$CX$76,'5. Offre de transport_2'!N376,'5. Offre de transport_2'!B376))</f>
        <v/>
      </c>
      <c r="E376" s="110" t="str">
        <f>IF(B376="","",INDEX('4. Offre de transport_1'!$C$25:$CX$76,'5. Offre de transport_2'!O376,'5. Offre de transport_2'!B376))</f>
        <v/>
      </c>
      <c r="F376" s="107"/>
      <c r="G376" s="108"/>
      <c r="H376" s="137"/>
      <c r="I376" s="109"/>
      <c r="J376" s="137"/>
      <c r="K376" s="109"/>
      <c r="M376">
        <f>IF(B376="",0,HLOOKUP(B376,Feuil3!$2:$3,2,0))</f>
        <v>0</v>
      </c>
      <c r="N376">
        <f t="shared" si="20"/>
        <v>0</v>
      </c>
      <c r="O376">
        <f t="shared" si="21"/>
        <v>1</v>
      </c>
    </row>
    <row r="377" spans="2:15" x14ac:dyDescent="0.25">
      <c r="B377" s="104" t="str">
        <f>HLOOKUP(ROW(A377)-ROW(A$15),Feuil3!$5:$6,2,1)</f>
        <v/>
      </c>
      <c r="C377" s="105" t="str">
        <f t="shared" si="19"/>
        <v/>
      </c>
      <c r="D377" s="106" t="str">
        <f>IF(B377="","",INDEX('4. Offre de transport_1'!$C$25:$CX$76,'5. Offre de transport_2'!N377,'5. Offre de transport_2'!B377))</f>
        <v/>
      </c>
      <c r="E377" s="110" t="str">
        <f>IF(B377="","",INDEX('4. Offre de transport_1'!$C$25:$CX$76,'5. Offre de transport_2'!O377,'5. Offre de transport_2'!B377))</f>
        <v/>
      </c>
      <c r="F377" s="107"/>
      <c r="G377" s="108"/>
      <c r="H377" s="137"/>
      <c r="I377" s="109"/>
      <c r="J377" s="137"/>
      <c r="K377" s="109"/>
      <c r="M377">
        <f>IF(B377="",0,HLOOKUP(B377,Feuil3!$2:$3,2,0))</f>
        <v>0</v>
      </c>
      <c r="N377">
        <f t="shared" si="20"/>
        <v>0</v>
      </c>
      <c r="O377">
        <f t="shared" si="21"/>
        <v>1</v>
      </c>
    </row>
    <row r="378" spans="2:15" x14ac:dyDescent="0.25">
      <c r="B378" s="104" t="str">
        <f>HLOOKUP(ROW(A378)-ROW(A$15),Feuil3!$5:$6,2,1)</f>
        <v/>
      </c>
      <c r="C378" s="105" t="str">
        <f t="shared" si="19"/>
        <v/>
      </c>
      <c r="D378" s="106" t="str">
        <f>IF(B378="","",INDEX('4. Offre de transport_1'!$C$25:$CX$76,'5. Offre de transport_2'!N378,'5. Offre de transport_2'!B378))</f>
        <v/>
      </c>
      <c r="E378" s="110" t="str">
        <f>IF(B378="","",INDEX('4. Offre de transport_1'!$C$25:$CX$76,'5. Offre de transport_2'!O378,'5. Offre de transport_2'!B378))</f>
        <v/>
      </c>
      <c r="F378" s="107"/>
      <c r="G378" s="108"/>
      <c r="H378" s="137"/>
      <c r="I378" s="109"/>
      <c r="J378" s="137"/>
      <c r="K378" s="109"/>
      <c r="M378">
        <f>IF(B378="",0,HLOOKUP(B378,Feuil3!$2:$3,2,0))</f>
        <v>0</v>
      </c>
      <c r="N378">
        <f t="shared" si="20"/>
        <v>0</v>
      </c>
      <c r="O378">
        <f t="shared" si="21"/>
        <v>1</v>
      </c>
    </row>
    <row r="379" spans="2:15" x14ac:dyDescent="0.25">
      <c r="B379" s="104" t="str">
        <f>HLOOKUP(ROW(A379)-ROW(A$15),Feuil3!$5:$6,2,1)</f>
        <v/>
      </c>
      <c r="C379" s="105" t="str">
        <f t="shared" si="19"/>
        <v/>
      </c>
      <c r="D379" s="106" t="str">
        <f>IF(B379="","",INDEX('4. Offre de transport_1'!$C$25:$CX$76,'5. Offre de transport_2'!N379,'5. Offre de transport_2'!B379))</f>
        <v/>
      </c>
      <c r="E379" s="110" t="str">
        <f>IF(B379="","",INDEX('4. Offre de transport_1'!$C$25:$CX$76,'5. Offre de transport_2'!O379,'5. Offre de transport_2'!B379))</f>
        <v/>
      </c>
      <c r="F379" s="107"/>
      <c r="G379" s="108"/>
      <c r="H379" s="137"/>
      <c r="I379" s="109"/>
      <c r="J379" s="137"/>
      <c r="K379" s="109"/>
      <c r="M379">
        <f>IF(B379="",0,HLOOKUP(B379,Feuil3!$2:$3,2,0))</f>
        <v>0</v>
      </c>
      <c r="N379">
        <f t="shared" si="20"/>
        <v>0</v>
      </c>
      <c r="O379">
        <f t="shared" si="21"/>
        <v>1</v>
      </c>
    </row>
    <row r="380" spans="2:15" x14ac:dyDescent="0.25">
      <c r="B380" s="104" t="str">
        <f>HLOOKUP(ROW(A380)-ROW(A$15),Feuil3!$5:$6,2,1)</f>
        <v/>
      </c>
      <c r="C380" s="105" t="str">
        <f t="shared" si="19"/>
        <v/>
      </c>
      <c r="D380" s="106" t="str">
        <f>IF(B380="","",INDEX('4. Offre de transport_1'!$C$25:$CX$76,'5. Offre de transport_2'!N380,'5. Offre de transport_2'!B380))</f>
        <v/>
      </c>
      <c r="E380" s="110" t="str">
        <f>IF(B380="","",INDEX('4. Offre de transport_1'!$C$25:$CX$76,'5. Offre de transport_2'!O380,'5. Offre de transport_2'!B380))</f>
        <v/>
      </c>
      <c r="F380" s="107"/>
      <c r="G380" s="108"/>
      <c r="H380" s="137"/>
      <c r="I380" s="109"/>
      <c r="J380" s="137"/>
      <c r="K380" s="109"/>
      <c r="M380">
        <f>IF(B380="",0,HLOOKUP(B380,Feuil3!$2:$3,2,0))</f>
        <v>0</v>
      </c>
      <c r="N380">
        <f t="shared" si="20"/>
        <v>0</v>
      </c>
      <c r="O380">
        <f t="shared" si="21"/>
        <v>1</v>
      </c>
    </row>
    <row r="381" spans="2:15" x14ac:dyDescent="0.25">
      <c r="B381" s="104" t="str">
        <f>HLOOKUP(ROW(A381)-ROW(A$15),Feuil3!$5:$6,2,1)</f>
        <v/>
      </c>
      <c r="C381" s="105" t="str">
        <f t="shared" si="19"/>
        <v/>
      </c>
      <c r="D381" s="106" t="str">
        <f>IF(B381="","",INDEX('4. Offre de transport_1'!$C$25:$CX$76,'5. Offre de transport_2'!N381,'5. Offre de transport_2'!B381))</f>
        <v/>
      </c>
      <c r="E381" s="110" t="str">
        <f>IF(B381="","",INDEX('4. Offre de transport_1'!$C$25:$CX$76,'5. Offre de transport_2'!O381,'5. Offre de transport_2'!B381))</f>
        <v/>
      </c>
      <c r="F381" s="107"/>
      <c r="G381" s="108"/>
      <c r="H381" s="137"/>
      <c r="I381" s="109"/>
      <c r="J381" s="137"/>
      <c r="K381" s="109"/>
      <c r="M381">
        <f>IF(B381="",0,HLOOKUP(B381,Feuil3!$2:$3,2,0))</f>
        <v>0</v>
      </c>
      <c r="N381">
        <f t="shared" si="20"/>
        <v>0</v>
      </c>
      <c r="O381">
        <f t="shared" si="21"/>
        <v>1</v>
      </c>
    </row>
    <row r="382" spans="2:15" x14ac:dyDescent="0.25">
      <c r="B382" s="104" t="str">
        <f>HLOOKUP(ROW(A382)-ROW(A$15),Feuil3!$5:$6,2,1)</f>
        <v/>
      </c>
      <c r="C382" s="105" t="str">
        <f t="shared" si="19"/>
        <v/>
      </c>
      <c r="D382" s="106" t="str">
        <f>IF(B382="","",INDEX('4. Offre de transport_1'!$C$25:$CX$76,'5. Offre de transport_2'!N382,'5. Offre de transport_2'!B382))</f>
        <v/>
      </c>
      <c r="E382" s="110" t="str">
        <f>IF(B382="","",INDEX('4. Offre de transport_1'!$C$25:$CX$76,'5. Offre de transport_2'!O382,'5. Offre de transport_2'!B382))</f>
        <v/>
      </c>
      <c r="F382" s="107"/>
      <c r="G382" s="108"/>
      <c r="H382" s="137"/>
      <c r="I382" s="109"/>
      <c r="J382" s="137"/>
      <c r="K382" s="109"/>
      <c r="M382">
        <f>IF(B382="",0,HLOOKUP(B382,Feuil3!$2:$3,2,0))</f>
        <v>0</v>
      </c>
      <c r="N382">
        <f t="shared" si="20"/>
        <v>0</v>
      </c>
      <c r="O382">
        <f t="shared" si="21"/>
        <v>1</v>
      </c>
    </row>
    <row r="383" spans="2:15" x14ac:dyDescent="0.25">
      <c r="B383" s="104" t="str">
        <f>HLOOKUP(ROW(A383)-ROW(A$15),Feuil3!$5:$6,2,1)</f>
        <v/>
      </c>
      <c r="C383" s="105" t="str">
        <f t="shared" si="19"/>
        <v/>
      </c>
      <c r="D383" s="106" t="str">
        <f>IF(B383="","",INDEX('4. Offre de transport_1'!$C$25:$CX$76,'5. Offre de transport_2'!N383,'5. Offre de transport_2'!B383))</f>
        <v/>
      </c>
      <c r="E383" s="110" t="str">
        <f>IF(B383="","",INDEX('4. Offre de transport_1'!$C$25:$CX$76,'5. Offre de transport_2'!O383,'5. Offre de transport_2'!B383))</f>
        <v/>
      </c>
      <c r="F383" s="107"/>
      <c r="G383" s="108"/>
      <c r="H383" s="137"/>
      <c r="I383" s="109"/>
      <c r="J383" s="137"/>
      <c r="K383" s="109"/>
      <c r="M383">
        <f>IF(B383="",0,HLOOKUP(B383,Feuil3!$2:$3,2,0))</f>
        <v>0</v>
      </c>
      <c r="N383">
        <f t="shared" si="20"/>
        <v>0</v>
      </c>
      <c r="O383">
        <f t="shared" si="21"/>
        <v>1</v>
      </c>
    </row>
    <row r="384" spans="2:15" x14ac:dyDescent="0.25">
      <c r="B384" s="104" t="str">
        <f>HLOOKUP(ROW(A384)-ROW(A$15),Feuil3!$5:$6,2,1)</f>
        <v/>
      </c>
      <c r="C384" s="105" t="str">
        <f t="shared" si="19"/>
        <v/>
      </c>
      <c r="D384" s="106" t="str">
        <f>IF(B384="","",INDEX('4. Offre de transport_1'!$C$25:$CX$76,'5. Offre de transport_2'!N384,'5. Offre de transport_2'!B384))</f>
        <v/>
      </c>
      <c r="E384" s="110" t="str">
        <f>IF(B384="","",INDEX('4. Offre de transport_1'!$C$25:$CX$76,'5. Offre de transport_2'!O384,'5. Offre de transport_2'!B384))</f>
        <v/>
      </c>
      <c r="F384" s="107"/>
      <c r="G384" s="108"/>
      <c r="H384" s="137"/>
      <c r="I384" s="109"/>
      <c r="J384" s="137"/>
      <c r="K384" s="109"/>
      <c r="M384">
        <f>IF(B384="",0,HLOOKUP(B384,Feuil3!$2:$3,2,0))</f>
        <v>0</v>
      </c>
      <c r="N384">
        <f t="shared" si="20"/>
        <v>0</v>
      </c>
      <c r="O384">
        <f t="shared" si="21"/>
        <v>1</v>
      </c>
    </row>
    <row r="385" spans="2:15" x14ac:dyDescent="0.25">
      <c r="B385" s="104" t="str">
        <f>HLOOKUP(ROW(A385)-ROW(A$15),Feuil3!$5:$6,2,1)</f>
        <v/>
      </c>
      <c r="C385" s="105" t="str">
        <f t="shared" si="19"/>
        <v/>
      </c>
      <c r="D385" s="106" t="str">
        <f>IF(B385="","",INDEX('4. Offre de transport_1'!$C$25:$CX$76,'5. Offre de transport_2'!N385,'5. Offre de transport_2'!B385))</f>
        <v/>
      </c>
      <c r="E385" s="110" t="str">
        <f>IF(B385="","",INDEX('4. Offre de transport_1'!$C$25:$CX$76,'5. Offre de transport_2'!O385,'5. Offre de transport_2'!B385))</f>
        <v/>
      </c>
      <c r="F385" s="107"/>
      <c r="G385" s="108"/>
      <c r="H385" s="137"/>
      <c r="I385" s="109"/>
      <c r="J385" s="137"/>
      <c r="K385" s="109"/>
      <c r="M385">
        <f>IF(B385="",0,HLOOKUP(B385,Feuil3!$2:$3,2,0))</f>
        <v>0</v>
      </c>
      <c r="N385">
        <f t="shared" si="20"/>
        <v>0</v>
      </c>
      <c r="O385">
        <f t="shared" si="21"/>
        <v>1</v>
      </c>
    </row>
    <row r="386" spans="2:15" x14ac:dyDescent="0.25">
      <c r="B386" s="104" t="str">
        <f>HLOOKUP(ROW(A386)-ROW(A$15),Feuil3!$5:$6,2,1)</f>
        <v/>
      </c>
      <c r="C386" s="105" t="str">
        <f t="shared" si="19"/>
        <v/>
      </c>
      <c r="D386" s="106" t="str">
        <f>IF(B386="","",INDEX('4. Offre de transport_1'!$C$25:$CX$76,'5. Offre de transport_2'!N386,'5. Offre de transport_2'!B386))</f>
        <v/>
      </c>
      <c r="E386" s="110" t="str">
        <f>IF(B386="","",INDEX('4. Offre de transport_1'!$C$25:$CX$76,'5. Offre de transport_2'!O386,'5. Offre de transport_2'!B386))</f>
        <v/>
      </c>
      <c r="F386" s="107"/>
      <c r="G386" s="108"/>
      <c r="H386" s="137"/>
      <c r="I386" s="109"/>
      <c r="J386" s="137"/>
      <c r="K386" s="109"/>
      <c r="M386">
        <f>IF(B386="",0,HLOOKUP(B386,Feuil3!$2:$3,2,0))</f>
        <v>0</v>
      </c>
      <c r="N386">
        <f t="shared" si="20"/>
        <v>0</v>
      </c>
      <c r="O386">
        <f t="shared" si="21"/>
        <v>1</v>
      </c>
    </row>
    <row r="387" spans="2:15" x14ac:dyDescent="0.25">
      <c r="B387" s="104" t="str">
        <f>HLOOKUP(ROW(A387)-ROW(A$15),Feuil3!$5:$6,2,1)</f>
        <v/>
      </c>
      <c r="C387" s="105" t="str">
        <f t="shared" si="19"/>
        <v/>
      </c>
      <c r="D387" s="106" t="str">
        <f>IF(B387="","",INDEX('4. Offre de transport_1'!$C$25:$CX$76,'5. Offre de transport_2'!N387,'5. Offre de transport_2'!B387))</f>
        <v/>
      </c>
      <c r="E387" s="110" t="str">
        <f>IF(B387="","",INDEX('4. Offre de transport_1'!$C$25:$CX$76,'5. Offre de transport_2'!O387,'5. Offre de transport_2'!B387))</f>
        <v/>
      </c>
      <c r="F387" s="107"/>
      <c r="G387" s="108"/>
      <c r="H387" s="137"/>
      <c r="I387" s="109"/>
      <c r="J387" s="137"/>
      <c r="K387" s="109"/>
      <c r="M387">
        <f>IF(B387="",0,HLOOKUP(B387,Feuil3!$2:$3,2,0))</f>
        <v>0</v>
      </c>
      <c r="N387">
        <f t="shared" si="20"/>
        <v>0</v>
      </c>
      <c r="O387">
        <f t="shared" si="21"/>
        <v>1</v>
      </c>
    </row>
    <row r="388" spans="2:15" x14ac:dyDescent="0.25">
      <c r="B388" s="104" t="str">
        <f>HLOOKUP(ROW(A388)-ROW(A$15),Feuil3!$5:$6,2,1)</f>
        <v/>
      </c>
      <c r="C388" s="105" t="str">
        <f t="shared" si="19"/>
        <v/>
      </c>
      <c r="D388" s="106" t="str">
        <f>IF(B388="","",INDEX('4. Offre de transport_1'!$C$25:$CX$76,'5. Offre de transport_2'!N388,'5. Offre de transport_2'!B388))</f>
        <v/>
      </c>
      <c r="E388" s="110" t="str">
        <f>IF(B388="","",INDEX('4. Offre de transport_1'!$C$25:$CX$76,'5. Offre de transport_2'!O388,'5. Offre de transport_2'!B388))</f>
        <v/>
      </c>
      <c r="F388" s="107"/>
      <c r="G388" s="108"/>
      <c r="H388" s="137"/>
      <c r="I388" s="109"/>
      <c r="J388" s="137"/>
      <c r="K388" s="109"/>
      <c r="M388">
        <f>IF(B388="",0,HLOOKUP(B388,Feuil3!$2:$3,2,0))</f>
        <v>0</v>
      </c>
      <c r="N388">
        <f t="shared" si="20"/>
        <v>0</v>
      </c>
      <c r="O388">
        <f t="shared" si="21"/>
        <v>1</v>
      </c>
    </row>
    <row r="389" spans="2:15" x14ac:dyDescent="0.25">
      <c r="B389" s="104" t="str">
        <f>HLOOKUP(ROW(A389)-ROW(A$15),Feuil3!$5:$6,2,1)</f>
        <v/>
      </c>
      <c r="C389" s="105" t="str">
        <f t="shared" si="19"/>
        <v/>
      </c>
      <c r="D389" s="106" t="str">
        <f>IF(B389="","",INDEX('4. Offre de transport_1'!$C$25:$CX$76,'5. Offre de transport_2'!N389,'5. Offre de transport_2'!B389))</f>
        <v/>
      </c>
      <c r="E389" s="110" t="str">
        <f>IF(B389="","",INDEX('4. Offre de transport_1'!$C$25:$CX$76,'5. Offre de transport_2'!O389,'5. Offre de transport_2'!B389))</f>
        <v/>
      </c>
      <c r="F389" s="107"/>
      <c r="G389" s="108"/>
      <c r="H389" s="137"/>
      <c r="I389" s="109"/>
      <c r="J389" s="137"/>
      <c r="K389" s="109"/>
      <c r="M389">
        <f>IF(B389="",0,HLOOKUP(B389,Feuil3!$2:$3,2,0))</f>
        <v>0</v>
      </c>
      <c r="N389">
        <f t="shared" si="20"/>
        <v>0</v>
      </c>
      <c r="O389">
        <f t="shared" si="21"/>
        <v>1</v>
      </c>
    </row>
    <row r="390" spans="2:15" x14ac:dyDescent="0.25">
      <c r="B390" s="104" t="str">
        <f>HLOOKUP(ROW(A390)-ROW(A$15),Feuil3!$5:$6,2,1)</f>
        <v/>
      </c>
      <c r="C390" s="105" t="str">
        <f t="shared" si="19"/>
        <v/>
      </c>
      <c r="D390" s="106" t="str">
        <f>IF(B390="","",INDEX('4. Offre de transport_1'!$C$25:$CX$76,'5. Offre de transport_2'!N390,'5. Offre de transport_2'!B390))</f>
        <v/>
      </c>
      <c r="E390" s="110" t="str">
        <f>IF(B390="","",INDEX('4. Offre de transport_1'!$C$25:$CX$76,'5. Offre de transport_2'!O390,'5. Offre de transport_2'!B390))</f>
        <v/>
      </c>
      <c r="F390" s="107"/>
      <c r="G390" s="108"/>
      <c r="H390" s="137"/>
      <c r="I390" s="109"/>
      <c r="J390" s="137"/>
      <c r="K390" s="109"/>
      <c r="M390">
        <f>IF(B390="",0,HLOOKUP(B390,Feuil3!$2:$3,2,0))</f>
        <v>0</v>
      </c>
      <c r="N390">
        <f t="shared" si="20"/>
        <v>0</v>
      </c>
      <c r="O390">
        <f t="shared" si="21"/>
        <v>1</v>
      </c>
    </row>
    <row r="391" spans="2:15" x14ac:dyDescent="0.25">
      <c r="B391" s="104" t="str">
        <f>HLOOKUP(ROW(A391)-ROW(A$15),Feuil3!$5:$6,2,1)</f>
        <v/>
      </c>
      <c r="C391" s="105" t="str">
        <f t="shared" si="19"/>
        <v/>
      </c>
      <c r="D391" s="106" t="str">
        <f>IF(B391="","",INDEX('4. Offre de transport_1'!$C$25:$CX$76,'5. Offre de transport_2'!N391,'5. Offre de transport_2'!B391))</f>
        <v/>
      </c>
      <c r="E391" s="110" t="str">
        <f>IF(B391="","",INDEX('4. Offre de transport_1'!$C$25:$CX$76,'5. Offre de transport_2'!O391,'5. Offre de transport_2'!B391))</f>
        <v/>
      </c>
      <c r="F391" s="107"/>
      <c r="G391" s="108"/>
      <c r="H391" s="137"/>
      <c r="I391" s="109"/>
      <c r="J391" s="137"/>
      <c r="K391" s="109"/>
      <c r="M391">
        <f>IF(B391="",0,HLOOKUP(B391,Feuil3!$2:$3,2,0))</f>
        <v>0</v>
      </c>
      <c r="N391">
        <f t="shared" si="20"/>
        <v>0</v>
      </c>
      <c r="O391">
        <f t="shared" si="21"/>
        <v>1</v>
      </c>
    </row>
    <row r="392" spans="2:15" x14ac:dyDescent="0.25">
      <c r="B392" s="104" t="str">
        <f>HLOOKUP(ROW(A392)-ROW(A$15),Feuil3!$5:$6,2,1)</f>
        <v/>
      </c>
      <c r="C392" s="105" t="str">
        <f t="shared" si="19"/>
        <v/>
      </c>
      <c r="D392" s="106" t="str">
        <f>IF(B392="","",INDEX('4. Offre de transport_1'!$C$25:$CX$76,'5. Offre de transport_2'!N392,'5. Offre de transport_2'!B392))</f>
        <v/>
      </c>
      <c r="E392" s="110" t="str">
        <f>IF(B392="","",INDEX('4. Offre de transport_1'!$C$25:$CX$76,'5. Offre de transport_2'!O392,'5. Offre de transport_2'!B392))</f>
        <v/>
      </c>
      <c r="F392" s="107"/>
      <c r="G392" s="108"/>
      <c r="H392" s="137"/>
      <c r="I392" s="109"/>
      <c r="J392" s="137"/>
      <c r="K392" s="109"/>
      <c r="M392">
        <f>IF(B392="",0,HLOOKUP(B392,Feuil3!$2:$3,2,0))</f>
        <v>0</v>
      </c>
      <c r="N392">
        <f t="shared" si="20"/>
        <v>0</v>
      </c>
      <c r="O392">
        <f t="shared" si="21"/>
        <v>1</v>
      </c>
    </row>
    <row r="393" spans="2:15" x14ac:dyDescent="0.25">
      <c r="B393" s="104" t="str">
        <f>HLOOKUP(ROW(A393)-ROW(A$15),Feuil3!$5:$6,2,1)</f>
        <v/>
      </c>
      <c r="C393" s="105" t="str">
        <f t="shared" si="19"/>
        <v/>
      </c>
      <c r="D393" s="106" t="str">
        <f>IF(B393="","",INDEX('4. Offre de transport_1'!$C$25:$CX$76,'5. Offre de transport_2'!N393,'5. Offre de transport_2'!B393))</f>
        <v/>
      </c>
      <c r="E393" s="110" t="str">
        <f>IF(B393="","",INDEX('4. Offre de transport_1'!$C$25:$CX$76,'5. Offre de transport_2'!O393,'5. Offre de transport_2'!B393))</f>
        <v/>
      </c>
      <c r="F393" s="107"/>
      <c r="G393" s="108"/>
      <c r="H393" s="137"/>
      <c r="I393" s="109"/>
      <c r="J393" s="137"/>
      <c r="K393" s="109"/>
      <c r="M393">
        <f>IF(B393="",0,HLOOKUP(B393,Feuil3!$2:$3,2,0))</f>
        <v>0</v>
      </c>
      <c r="N393">
        <f t="shared" si="20"/>
        <v>0</v>
      </c>
      <c r="O393">
        <f t="shared" si="21"/>
        <v>1</v>
      </c>
    </row>
    <row r="394" spans="2:15" x14ac:dyDescent="0.25">
      <c r="B394" s="104" t="str">
        <f>HLOOKUP(ROW(A394)-ROW(A$15),Feuil3!$5:$6,2,1)</f>
        <v/>
      </c>
      <c r="C394" s="105" t="str">
        <f t="shared" si="19"/>
        <v/>
      </c>
      <c r="D394" s="106" t="str">
        <f>IF(B394="","",INDEX('4. Offre de transport_1'!$C$25:$CX$76,'5. Offre de transport_2'!N394,'5. Offre de transport_2'!B394))</f>
        <v/>
      </c>
      <c r="E394" s="110" t="str">
        <f>IF(B394="","",INDEX('4. Offre de transport_1'!$C$25:$CX$76,'5. Offre de transport_2'!O394,'5. Offre de transport_2'!B394))</f>
        <v/>
      </c>
      <c r="F394" s="107"/>
      <c r="G394" s="108"/>
      <c r="H394" s="137"/>
      <c r="I394" s="109"/>
      <c r="J394" s="137"/>
      <c r="K394" s="109"/>
      <c r="M394">
        <f>IF(B394="",0,HLOOKUP(B394,Feuil3!$2:$3,2,0))</f>
        <v>0</v>
      </c>
      <c r="N394">
        <f t="shared" si="20"/>
        <v>0</v>
      </c>
      <c r="O394">
        <f t="shared" si="21"/>
        <v>1</v>
      </c>
    </row>
    <row r="395" spans="2:15" x14ac:dyDescent="0.25">
      <c r="B395" s="104" t="str">
        <f>HLOOKUP(ROW(A395)-ROW(A$15),Feuil3!$5:$6,2,1)</f>
        <v/>
      </c>
      <c r="C395" s="105" t="str">
        <f t="shared" si="19"/>
        <v/>
      </c>
      <c r="D395" s="106" t="str">
        <f>IF(B395="","",INDEX('4. Offre de transport_1'!$C$25:$CX$76,'5. Offre de transport_2'!N395,'5. Offre de transport_2'!B395))</f>
        <v/>
      </c>
      <c r="E395" s="110" t="str">
        <f>IF(B395="","",INDEX('4. Offre de transport_1'!$C$25:$CX$76,'5. Offre de transport_2'!O395,'5. Offre de transport_2'!B395))</f>
        <v/>
      </c>
      <c r="F395" s="107"/>
      <c r="G395" s="108"/>
      <c r="H395" s="137"/>
      <c r="I395" s="109"/>
      <c r="J395" s="137"/>
      <c r="K395" s="109"/>
      <c r="M395">
        <f>IF(B395="",0,HLOOKUP(B395,Feuil3!$2:$3,2,0))</f>
        <v>0</v>
      </c>
      <c r="N395">
        <f t="shared" si="20"/>
        <v>0</v>
      </c>
      <c r="O395">
        <f t="shared" si="21"/>
        <v>1</v>
      </c>
    </row>
    <row r="396" spans="2:15" x14ac:dyDescent="0.25">
      <c r="B396" s="104" t="str">
        <f>HLOOKUP(ROW(A396)-ROW(A$15),Feuil3!$5:$6,2,1)</f>
        <v/>
      </c>
      <c r="C396" s="105" t="str">
        <f t="shared" si="19"/>
        <v/>
      </c>
      <c r="D396" s="106" t="str">
        <f>IF(B396="","",INDEX('4. Offre de transport_1'!$C$25:$CX$76,'5. Offre de transport_2'!N396,'5. Offre de transport_2'!B396))</f>
        <v/>
      </c>
      <c r="E396" s="110" t="str">
        <f>IF(B396="","",INDEX('4. Offre de transport_1'!$C$25:$CX$76,'5. Offre de transport_2'!O396,'5. Offre de transport_2'!B396))</f>
        <v/>
      </c>
      <c r="F396" s="107"/>
      <c r="G396" s="108"/>
      <c r="H396" s="137"/>
      <c r="I396" s="109"/>
      <c r="J396" s="137"/>
      <c r="K396" s="109"/>
      <c r="M396">
        <f>IF(B396="",0,HLOOKUP(B396,Feuil3!$2:$3,2,0))</f>
        <v>0</v>
      </c>
      <c r="N396">
        <f t="shared" si="20"/>
        <v>0</v>
      </c>
      <c r="O396">
        <f t="shared" si="21"/>
        <v>1</v>
      </c>
    </row>
    <row r="397" spans="2:15" x14ac:dyDescent="0.25">
      <c r="B397" s="104" t="str">
        <f>HLOOKUP(ROW(A397)-ROW(A$15),Feuil3!$5:$6,2,1)</f>
        <v/>
      </c>
      <c r="C397" s="105" t="str">
        <f t="shared" si="19"/>
        <v/>
      </c>
      <c r="D397" s="106" t="str">
        <f>IF(B397="","",INDEX('4. Offre de transport_1'!$C$25:$CX$76,'5. Offre de transport_2'!N397,'5. Offre de transport_2'!B397))</f>
        <v/>
      </c>
      <c r="E397" s="110" t="str">
        <f>IF(B397="","",INDEX('4. Offre de transport_1'!$C$25:$CX$76,'5. Offre de transport_2'!O397,'5. Offre de transport_2'!B397))</f>
        <v/>
      </c>
      <c r="F397" s="107"/>
      <c r="G397" s="108"/>
      <c r="H397" s="137"/>
      <c r="I397" s="109"/>
      <c r="J397" s="137"/>
      <c r="K397" s="109"/>
      <c r="M397">
        <f>IF(B397="",0,HLOOKUP(B397,Feuil3!$2:$3,2,0))</f>
        <v>0</v>
      </c>
      <c r="N397">
        <f t="shared" si="20"/>
        <v>0</v>
      </c>
      <c r="O397">
        <f t="shared" si="21"/>
        <v>1</v>
      </c>
    </row>
    <row r="398" spans="2:15" x14ac:dyDescent="0.25">
      <c r="B398" s="104" t="str">
        <f>HLOOKUP(ROW(A398)-ROW(A$15),Feuil3!$5:$6,2,1)</f>
        <v/>
      </c>
      <c r="C398" s="105" t="str">
        <f t="shared" si="19"/>
        <v/>
      </c>
      <c r="D398" s="106" t="str">
        <f>IF(B398="","",INDEX('4. Offre de transport_1'!$C$25:$CX$76,'5. Offre de transport_2'!N398,'5. Offre de transport_2'!B398))</f>
        <v/>
      </c>
      <c r="E398" s="110" t="str">
        <f>IF(B398="","",INDEX('4. Offre de transport_1'!$C$25:$CX$76,'5. Offre de transport_2'!O398,'5. Offre de transport_2'!B398))</f>
        <v/>
      </c>
      <c r="F398" s="107"/>
      <c r="G398" s="108"/>
      <c r="H398" s="137"/>
      <c r="I398" s="109"/>
      <c r="J398" s="137"/>
      <c r="K398" s="109"/>
      <c r="M398">
        <f>IF(B398="",0,HLOOKUP(B398,Feuil3!$2:$3,2,0))</f>
        <v>0</v>
      </c>
      <c r="N398">
        <f t="shared" si="20"/>
        <v>0</v>
      </c>
      <c r="O398">
        <f t="shared" si="21"/>
        <v>1</v>
      </c>
    </row>
    <row r="399" spans="2:15" x14ac:dyDescent="0.25">
      <c r="B399" s="104" t="str">
        <f>HLOOKUP(ROW(A399)-ROW(A$15),Feuil3!$5:$6,2,1)</f>
        <v/>
      </c>
      <c r="C399" s="105" t="str">
        <f t="shared" si="19"/>
        <v/>
      </c>
      <c r="D399" s="106" t="str">
        <f>IF(B399="","",INDEX('4. Offre de transport_1'!$C$25:$CX$76,'5. Offre de transport_2'!N399,'5. Offre de transport_2'!B399))</f>
        <v/>
      </c>
      <c r="E399" s="110" t="str">
        <f>IF(B399="","",INDEX('4. Offre de transport_1'!$C$25:$CX$76,'5. Offre de transport_2'!O399,'5. Offre de transport_2'!B399))</f>
        <v/>
      </c>
      <c r="F399" s="107"/>
      <c r="G399" s="108"/>
      <c r="H399" s="137"/>
      <c r="I399" s="109"/>
      <c r="J399" s="137"/>
      <c r="K399" s="109"/>
      <c r="M399">
        <f>IF(B399="",0,HLOOKUP(B399,Feuil3!$2:$3,2,0))</f>
        <v>0</v>
      </c>
      <c r="N399">
        <f t="shared" si="20"/>
        <v>0</v>
      </c>
      <c r="O399">
        <f t="shared" si="21"/>
        <v>1</v>
      </c>
    </row>
    <row r="400" spans="2:15" x14ac:dyDescent="0.25">
      <c r="B400" s="104" t="str">
        <f>HLOOKUP(ROW(A400)-ROW(A$15),Feuil3!$5:$6,2,1)</f>
        <v/>
      </c>
      <c r="C400" s="105" t="str">
        <f t="shared" si="19"/>
        <v/>
      </c>
      <c r="D400" s="106" t="str">
        <f>IF(B400="","",INDEX('4. Offre de transport_1'!$C$25:$CX$76,'5. Offre de transport_2'!N400,'5. Offre de transport_2'!B400))</f>
        <v/>
      </c>
      <c r="E400" s="110" t="str">
        <f>IF(B400="","",INDEX('4. Offre de transport_1'!$C$25:$CX$76,'5. Offre de transport_2'!O400,'5. Offre de transport_2'!B400))</f>
        <v/>
      </c>
      <c r="F400" s="107"/>
      <c r="G400" s="108"/>
      <c r="H400" s="137"/>
      <c r="I400" s="109"/>
      <c r="J400" s="137"/>
      <c r="K400" s="109"/>
      <c r="M400">
        <f>IF(B400="",0,HLOOKUP(B400,Feuil3!$2:$3,2,0))</f>
        <v>0</v>
      </c>
      <c r="N400">
        <f t="shared" si="20"/>
        <v>0</v>
      </c>
      <c r="O400">
        <f t="shared" si="21"/>
        <v>1</v>
      </c>
    </row>
    <row r="401" spans="2:15" x14ac:dyDescent="0.25">
      <c r="B401" s="104" t="str">
        <f>HLOOKUP(ROW(A401)-ROW(A$15),Feuil3!$5:$6,2,1)</f>
        <v/>
      </c>
      <c r="C401" s="105" t="str">
        <f t="shared" ref="C401:C464" si="22">IF(B401="","",IF(B401=B400,C400+1,1))</f>
        <v/>
      </c>
      <c r="D401" s="106" t="str">
        <f>IF(B401="","",INDEX('4. Offre de transport_1'!$C$25:$CX$76,'5. Offre de transport_2'!N401,'5. Offre de transport_2'!B401))</f>
        <v/>
      </c>
      <c r="E401" s="110" t="str">
        <f>IF(B401="","",INDEX('4. Offre de transport_1'!$C$25:$CX$76,'5. Offre de transport_2'!O401,'5. Offre de transport_2'!B401))</f>
        <v/>
      </c>
      <c r="F401" s="107"/>
      <c r="G401" s="108"/>
      <c r="H401" s="137"/>
      <c r="I401" s="109"/>
      <c r="J401" s="137"/>
      <c r="K401" s="109"/>
      <c r="M401">
        <f>IF(B401="",0,HLOOKUP(B401,Feuil3!$2:$3,2,0))</f>
        <v>0</v>
      </c>
      <c r="N401">
        <f t="shared" si="20"/>
        <v>0</v>
      </c>
      <c r="O401">
        <f t="shared" si="21"/>
        <v>1</v>
      </c>
    </row>
    <row r="402" spans="2:15" x14ac:dyDescent="0.25">
      <c r="B402" s="104" t="str">
        <f>HLOOKUP(ROW(A402)-ROW(A$15),Feuil3!$5:$6,2,1)</f>
        <v/>
      </c>
      <c r="C402" s="105" t="str">
        <f t="shared" si="22"/>
        <v/>
      </c>
      <c r="D402" s="106" t="str">
        <f>IF(B402="","",INDEX('4. Offre de transport_1'!$C$25:$CX$76,'5. Offre de transport_2'!N402,'5. Offre de transport_2'!B402))</f>
        <v/>
      </c>
      <c r="E402" s="110" t="str">
        <f>IF(B402="","",INDEX('4. Offre de transport_1'!$C$25:$CX$76,'5. Offre de transport_2'!O402,'5. Offre de transport_2'!B402))</f>
        <v/>
      </c>
      <c r="F402" s="107"/>
      <c r="G402" s="108"/>
      <c r="H402" s="137"/>
      <c r="I402" s="109"/>
      <c r="J402" s="137"/>
      <c r="K402" s="109"/>
      <c r="M402">
        <f>IF(B402="",0,HLOOKUP(B402,Feuil3!$2:$3,2,0))</f>
        <v>0</v>
      </c>
      <c r="N402">
        <f t="shared" si="20"/>
        <v>0</v>
      </c>
      <c r="O402">
        <f t="shared" si="21"/>
        <v>1</v>
      </c>
    </row>
    <row r="403" spans="2:15" x14ac:dyDescent="0.25">
      <c r="B403" s="104" t="str">
        <f>HLOOKUP(ROW(A403)-ROW(A$15),Feuil3!$5:$6,2,1)</f>
        <v/>
      </c>
      <c r="C403" s="105" t="str">
        <f t="shared" si="22"/>
        <v/>
      </c>
      <c r="D403" s="106" t="str">
        <f>IF(B403="","",INDEX('4. Offre de transport_1'!$C$25:$CX$76,'5. Offre de transport_2'!N403,'5. Offre de transport_2'!B403))</f>
        <v/>
      </c>
      <c r="E403" s="110" t="str">
        <f>IF(B403="","",INDEX('4. Offre de transport_1'!$C$25:$CX$76,'5. Offre de transport_2'!O403,'5. Offre de transport_2'!B403))</f>
        <v/>
      </c>
      <c r="F403" s="107"/>
      <c r="G403" s="108"/>
      <c r="H403" s="137"/>
      <c r="I403" s="109"/>
      <c r="J403" s="137"/>
      <c r="K403" s="109"/>
      <c r="M403">
        <f>IF(B403="",0,HLOOKUP(B403,Feuil3!$2:$3,2,0))</f>
        <v>0</v>
      </c>
      <c r="N403">
        <f t="shared" si="20"/>
        <v>0</v>
      </c>
      <c r="O403">
        <f t="shared" si="21"/>
        <v>1</v>
      </c>
    </row>
    <row r="404" spans="2:15" x14ac:dyDescent="0.25">
      <c r="B404" s="104" t="str">
        <f>HLOOKUP(ROW(A404)-ROW(A$15),Feuil3!$5:$6,2,1)</f>
        <v/>
      </c>
      <c r="C404" s="105" t="str">
        <f t="shared" si="22"/>
        <v/>
      </c>
      <c r="D404" s="106" t="str">
        <f>IF(B404="","",INDEX('4. Offre de transport_1'!$C$25:$CX$76,'5. Offre de transport_2'!N404,'5. Offre de transport_2'!B404))</f>
        <v/>
      </c>
      <c r="E404" s="110" t="str">
        <f>IF(B404="","",INDEX('4. Offre de transport_1'!$C$25:$CX$76,'5. Offre de transport_2'!O404,'5. Offre de transport_2'!B404))</f>
        <v/>
      </c>
      <c r="F404" s="107"/>
      <c r="G404" s="108"/>
      <c r="H404" s="137"/>
      <c r="I404" s="109"/>
      <c r="J404" s="137"/>
      <c r="K404" s="109"/>
      <c r="M404">
        <f>IF(B404="",0,HLOOKUP(B404,Feuil3!$2:$3,2,0))</f>
        <v>0</v>
      </c>
      <c r="N404">
        <f t="shared" si="20"/>
        <v>0</v>
      </c>
      <c r="O404">
        <f t="shared" si="21"/>
        <v>1</v>
      </c>
    </row>
    <row r="405" spans="2:15" x14ac:dyDescent="0.25">
      <c r="B405" s="104" t="str">
        <f>HLOOKUP(ROW(A405)-ROW(A$15),Feuil3!$5:$6,2,1)</f>
        <v/>
      </c>
      <c r="C405" s="105" t="str">
        <f t="shared" si="22"/>
        <v/>
      </c>
      <c r="D405" s="106" t="str">
        <f>IF(B405="","",INDEX('4. Offre de transport_1'!$C$25:$CX$76,'5. Offre de transport_2'!N405,'5. Offre de transport_2'!B405))</f>
        <v/>
      </c>
      <c r="E405" s="110" t="str">
        <f>IF(B405="","",INDEX('4. Offre de transport_1'!$C$25:$CX$76,'5. Offre de transport_2'!O405,'5. Offre de transport_2'!B405))</f>
        <v/>
      </c>
      <c r="F405" s="107"/>
      <c r="G405" s="108"/>
      <c r="H405" s="137"/>
      <c r="I405" s="109"/>
      <c r="J405" s="137"/>
      <c r="K405" s="109"/>
      <c r="M405">
        <f>IF(B405="",0,HLOOKUP(B405,Feuil3!$2:$3,2,0))</f>
        <v>0</v>
      </c>
      <c r="N405">
        <f t="shared" si="20"/>
        <v>0</v>
      </c>
      <c r="O405">
        <f t="shared" si="21"/>
        <v>1</v>
      </c>
    </row>
    <row r="406" spans="2:15" x14ac:dyDescent="0.25">
      <c r="B406" s="104" t="str">
        <f>HLOOKUP(ROW(A406)-ROW(A$15),Feuil3!$5:$6,2,1)</f>
        <v/>
      </c>
      <c r="C406" s="105" t="str">
        <f t="shared" si="22"/>
        <v/>
      </c>
      <c r="D406" s="106" t="str">
        <f>IF(B406="","",INDEX('4. Offre de transport_1'!$C$25:$CX$76,'5. Offre de transport_2'!N406,'5. Offre de transport_2'!B406))</f>
        <v/>
      </c>
      <c r="E406" s="110" t="str">
        <f>IF(B406="","",INDEX('4. Offre de transport_1'!$C$25:$CX$76,'5. Offre de transport_2'!O406,'5. Offre de transport_2'!B406))</f>
        <v/>
      </c>
      <c r="F406" s="107"/>
      <c r="G406" s="108"/>
      <c r="H406" s="137"/>
      <c r="I406" s="109"/>
      <c r="J406" s="137"/>
      <c r="K406" s="109"/>
      <c r="M406">
        <f>IF(B406="",0,HLOOKUP(B406,Feuil3!$2:$3,2,0))</f>
        <v>0</v>
      </c>
      <c r="N406">
        <f t="shared" si="20"/>
        <v>0</v>
      </c>
      <c r="O406">
        <f t="shared" si="21"/>
        <v>1</v>
      </c>
    </row>
    <row r="407" spans="2:15" x14ac:dyDescent="0.25">
      <c r="B407" s="104" t="str">
        <f>HLOOKUP(ROW(A407)-ROW(A$15),Feuil3!$5:$6,2,1)</f>
        <v/>
      </c>
      <c r="C407" s="105" t="str">
        <f t="shared" si="22"/>
        <v/>
      </c>
      <c r="D407" s="106" t="str">
        <f>IF(B407="","",INDEX('4. Offre de transport_1'!$C$25:$CX$76,'5. Offre de transport_2'!N407,'5. Offre de transport_2'!B407))</f>
        <v/>
      </c>
      <c r="E407" s="110" t="str">
        <f>IF(B407="","",INDEX('4. Offre de transport_1'!$C$25:$CX$76,'5. Offre de transport_2'!O407,'5. Offre de transport_2'!B407))</f>
        <v/>
      </c>
      <c r="F407" s="107"/>
      <c r="G407" s="108"/>
      <c r="H407" s="137"/>
      <c r="I407" s="109"/>
      <c r="J407" s="137"/>
      <c r="K407" s="109"/>
      <c r="M407">
        <f>IF(B407="",0,HLOOKUP(B407,Feuil3!$2:$3,2,0))</f>
        <v>0</v>
      </c>
      <c r="N407">
        <f t="shared" si="20"/>
        <v>0</v>
      </c>
      <c r="O407">
        <f t="shared" si="21"/>
        <v>1</v>
      </c>
    </row>
    <row r="408" spans="2:15" x14ac:dyDescent="0.25">
      <c r="B408" s="104" t="str">
        <f>HLOOKUP(ROW(A408)-ROW(A$15),Feuil3!$5:$6,2,1)</f>
        <v/>
      </c>
      <c r="C408" s="105" t="str">
        <f t="shared" si="22"/>
        <v/>
      </c>
      <c r="D408" s="106" t="str">
        <f>IF(B408="","",INDEX('4. Offre de transport_1'!$C$25:$CX$76,'5. Offre de transport_2'!N408,'5. Offre de transport_2'!B408))</f>
        <v/>
      </c>
      <c r="E408" s="110" t="str">
        <f>IF(B408="","",INDEX('4. Offre de transport_1'!$C$25:$CX$76,'5. Offre de transport_2'!O408,'5. Offre de transport_2'!B408))</f>
        <v/>
      </c>
      <c r="F408" s="107"/>
      <c r="G408" s="108"/>
      <c r="H408" s="137"/>
      <c r="I408" s="109"/>
      <c r="J408" s="137"/>
      <c r="K408" s="109"/>
      <c r="M408">
        <f>IF(B408="",0,HLOOKUP(B408,Feuil3!$2:$3,2,0))</f>
        <v>0</v>
      </c>
      <c r="N408">
        <f t="shared" si="20"/>
        <v>0</v>
      </c>
      <c r="O408">
        <f t="shared" si="21"/>
        <v>1</v>
      </c>
    </row>
    <row r="409" spans="2:15" x14ac:dyDescent="0.25">
      <c r="B409" s="104" t="str">
        <f>HLOOKUP(ROW(A409)-ROW(A$15),Feuil3!$5:$6,2,1)</f>
        <v/>
      </c>
      <c r="C409" s="105" t="str">
        <f t="shared" si="22"/>
        <v/>
      </c>
      <c r="D409" s="106" t="str">
        <f>IF(B409="","",INDEX('4. Offre de transport_1'!$C$25:$CX$76,'5. Offre de transport_2'!N409,'5. Offre de transport_2'!B409))</f>
        <v/>
      </c>
      <c r="E409" s="110" t="str">
        <f>IF(B409="","",INDEX('4. Offre de transport_1'!$C$25:$CX$76,'5. Offre de transport_2'!O409,'5. Offre de transport_2'!B409))</f>
        <v/>
      </c>
      <c r="F409" s="107"/>
      <c r="G409" s="108"/>
      <c r="H409" s="137"/>
      <c r="I409" s="109"/>
      <c r="J409" s="137"/>
      <c r="K409" s="109"/>
      <c r="M409">
        <f>IF(B409="",0,HLOOKUP(B409,Feuil3!$2:$3,2,0))</f>
        <v>0</v>
      </c>
      <c r="N409">
        <f t="shared" si="20"/>
        <v>0</v>
      </c>
      <c r="O409">
        <f t="shared" si="21"/>
        <v>1</v>
      </c>
    </row>
    <row r="410" spans="2:15" x14ac:dyDescent="0.25">
      <c r="B410" s="104" t="str">
        <f>HLOOKUP(ROW(A410)-ROW(A$15),Feuil3!$5:$6,2,1)</f>
        <v/>
      </c>
      <c r="C410" s="105" t="str">
        <f t="shared" si="22"/>
        <v/>
      </c>
      <c r="D410" s="106" t="str">
        <f>IF(B410="","",INDEX('4. Offre de transport_1'!$C$25:$CX$76,'5. Offre de transport_2'!N410,'5. Offre de transport_2'!B410))</f>
        <v/>
      </c>
      <c r="E410" s="110" t="str">
        <f>IF(B410="","",INDEX('4. Offre de transport_1'!$C$25:$CX$76,'5. Offre de transport_2'!O410,'5. Offre de transport_2'!B410))</f>
        <v/>
      </c>
      <c r="F410" s="107"/>
      <c r="G410" s="108"/>
      <c r="H410" s="137"/>
      <c r="I410" s="109"/>
      <c r="J410" s="137"/>
      <c r="K410" s="109"/>
      <c r="M410">
        <f>IF(B410="",0,HLOOKUP(B410,Feuil3!$2:$3,2,0))</f>
        <v>0</v>
      </c>
      <c r="N410">
        <f t="shared" si="20"/>
        <v>0</v>
      </c>
      <c r="O410">
        <f t="shared" si="21"/>
        <v>1</v>
      </c>
    </row>
    <row r="411" spans="2:15" x14ac:dyDescent="0.25">
      <c r="B411" s="104" t="str">
        <f>HLOOKUP(ROW(A411)-ROW(A$15),Feuil3!$5:$6,2,1)</f>
        <v/>
      </c>
      <c r="C411" s="105" t="str">
        <f t="shared" si="22"/>
        <v/>
      </c>
      <c r="D411" s="106" t="str">
        <f>IF(B411="","",INDEX('4. Offre de transport_1'!$C$25:$CX$76,'5. Offre de transport_2'!N411,'5. Offre de transport_2'!B411))</f>
        <v/>
      </c>
      <c r="E411" s="110" t="str">
        <f>IF(B411="","",INDEX('4. Offre de transport_1'!$C$25:$CX$76,'5. Offre de transport_2'!O411,'5. Offre de transport_2'!B411))</f>
        <v/>
      </c>
      <c r="F411" s="107"/>
      <c r="G411" s="108"/>
      <c r="H411" s="137"/>
      <c r="I411" s="109"/>
      <c r="J411" s="137"/>
      <c r="K411" s="109"/>
      <c r="M411">
        <f>IF(B411="",0,HLOOKUP(B411,Feuil3!$2:$3,2,0))</f>
        <v>0</v>
      </c>
      <c r="N411">
        <f t="shared" si="20"/>
        <v>0</v>
      </c>
      <c r="O411">
        <f t="shared" si="21"/>
        <v>1</v>
      </c>
    </row>
    <row r="412" spans="2:15" x14ac:dyDescent="0.25">
      <c r="B412" s="104" t="str">
        <f>HLOOKUP(ROW(A412)-ROW(A$15),Feuil3!$5:$6,2,1)</f>
        <v/>
      </c>
      <c r="C412" s="105" t="str">
        <f t="shared" si="22"/>
        <v/>
      </c>
      <c r="D412" s="106" t="str">
        <f>IF(B412="","",INDEX('4. Offre de transport_1'!$C$25:$CX$76,'5. Offre de transport_2'!N412,'5. Offre de transport_2'!B412))</f>
        <v/>
      </c>
      <c r="E412" s="110" t="str">
        <f>IF(B412="","",INDEX('4. Offre de transport_1'!$C$25:$CX$76,'5. Offre de transport_2'!O412,'5. Offre de transport_2'!B412))</f>
        <v/>
      </c>
      <c r="F412" s="107"/>
      <c r="G412" s="108"/>
      <c r="H412" s="137"/>
      <c r="I412" s="109"/>
      <c r="J412" s="137"/>
      <c r="K412" s="109"/>
      <c r="M412">
        <f>IF(B412="",0,HLOOKUP(B412,Feuil3!$2:$3,2,0))</f>
        <v>0</v>
      </c>
      <c r="N412">
        <f t="shared" si="20"/>
        <v>0</v>
      </c>
      <c r="O412">
        <f t="shared" si="21"/>
        <v>1</v>
      </c>
    </row>
    <row r="413" spans="2:15" x14ac:dyDescent="0.25">
      <c r="B413" s="104" t="str">
        <f>HLOOKUP(ROW(A413)-ROW(A$15),Feuil3!$5:$6,2,1)</f>
        <v/>
      </c>
      <c r="C413" s="105" t="str">
        <f t="shared" si="22"/>
        <v/>
      </c>
      <c r="D413" s="106" t="str">
        <f>IF(B413="","",INDEX('4. Offre de transport_1'!$C$25:$CX$76,'5. Offre de transport_2'!N413,'5. Offre de transport_2'!B413))</f>
        <v/>
      </c>
      <c r="E413" s="110" t="str">
        <f>IF(B413="","",INDEX('4. Offre de transport_1'!$C$25:$CX$76,'5. Offre de transport_2'!O413,'5. Offre de transport_2'!B413))</f>
        <v/>
      </c>
      <c r="F413" s="107"/>
      <c r="G413" s="108"/>
      <c r="H413" s="137"/>
      <c r="I413" s="109"/>
      <c r="J413" s="137"/>
      <c r="K413" s="109"/>
      <c r="M413">
        <f>IF(B413="",0,HLOOKUP(B413,Feuil3!$2:$3,2,0))</f>
        <v>0</v>
      </c>
      <c r="N413">
        <f t="shared" si="20"/>
        <v>0</v>
      </c>
      <c r="O413">
        <f t="shared" si="21"/>
        <v>1</v>
      </c>
    </row>
    <row r="414" spans="2:15" x14ac:dyDescent="0.25">
      <c r="B414" s="104" t="str">
        <f>HLOOKUP(ROW(A414)-ROW(A$15),Feuil3!$5:$6,2,1)</f>
        <v/>
      </c>
      <c r="C414" s="105" t="str">
        <f t="shared" si="22"/>
        <v/>
      </c>
      <c r="D414" s="106" t="str">
        <f>IF(B414="","",INDEX('4. Offre de transport_1'!$C$25:$CX$76,'5. Offre de transport_2'!N414,'5. Offre de transport_2'!B414))</f>
        <v/>
      </c>
      <c r="E414" s="110" t="str">
        <f>IF(B414="","",INDEX('4. Offre de transport_1'!$C$25:$CX$76,'5. Offre de transport_2'!O414,'5. Offre de transport_2'!B414))</f>
        <v/>
      </c>
      <c r="F414" s="107"/>
      <c r="G414" s="108"/>
      <c r="H414" s="137"/>
      <c r="I414" s="109"/>
      <c r="J414" s="137"/>
      <c r="K414" s="109"/>
      <c r="M414">
        <f>IF(B414="",0,HLOOKUP(B414,Feuil3!$2:$3,2,0))</f>
        <v>0</v>
      </c>
      <c r="N414">
        <f t="shared" si="20"/>
        <v>0</v>
      </c>
      <c r="O414">
        <f t="shared" si="21"/>
        <v>1</v>
      </c>
    </row>
    <row r="415" spans="2:15" x14ac:dyDescent="0.25">
      <c r="B415" s="104" t="str">
        <f>HLOOKUP(ROW(A415)-ROW(A$15),Feuil3!$5:$6,2,1)</f>
        <v/>
      </c>
      <c r="C415" s="105" t="str">
        <f t="shared" si="22"/>
        <v/>
      </c>
      <c r="D415" s="106" t="str">
        <f>IF(B415="","",INDEX('4. Offre de transport_1'!$C$25:$CX$76,'5. Offre de transport_2'!N415,'5. Offre de transport_2'!B415))</f>
        <v/>
      </c>
      <c r="E415" s="110" t="str">
        <f>IF(B415="","",INDEX('4. Offre de transport_1'!$C$25:$CX$76,'5. Offre de transport_2'!O415,'5. Offre de transport_2'!B415))</f>
        <v/>
      </c>
      <c r="F415" s="107"/>
      <c r="G415" s="108"/>
      <c r="H415" s="137"/>
      <c r="I415" s="109"/>
      <c r="J415" s="137"/>
      <c r="K415" s="109"/>
      <c r="M415">
        <f>IF(B415="",0,HLOOKUP(B415,Feuil3!$2:$3,2,0))</f>
        <v>0</v>
      </c>
      <c r="N415">
        <f t="shared" si="20"/>
        <v>0</v>
      </c>
      <c r="O415">
        <f t="shared" si="21"/>
        <v>1</v>
      </c>
    </row>
    <row r="416" spans="2:15" x14ac:dyDescent="0.25">
      <c r="B416" s="104" t="str">
        <f>HLOOKUP(ROW(A416)-ROW(A$15),Feuil3!$5:$6,2,1)</f>
        <v/>
      </c>
      <c r="C416" s="105" t="str">
        <f t="shared" si="22"/>
        <v/>
      </c>
      <c r="D416" s="106" t="str">
        <f>IF(B416="","",INDEX('4. Offre de transport_1'!$C$25:$CX$76,'5. Offre de transport_2'!N416,'5. Offre de transport_2'!B416))</f>
        <v/>
      </c>
      <c r="E416" s="110" t="str">
        <f>IF(B416="","",INDEX('4. Offre de transport_1'!$C$25:$CX$76,'5. Offre de transport_2'!O416,'5. Offre de transport_2'!B416))</f>
        <v/>
      </c>
      <c r="F416" s="107"/>
      <c r="G416" s="108"/>
      <c r="H416" s="137"/>
      <c r="I416" s="109"/>
      <c r="J416" s="137"/>
      <c r="K416" s="109"/>
      <c r="M416">
        <f>IF(B416="",0,HLOOKUP(B416,Feuil3!$2:$3,2,0))</f>
        <v>0</v>
      </c>
      <c r="N416">
        <f t="shared" si="20"/>
        <v>0</v>
      </c>
      <c r="O416">
        <f t="shared" si="21"/>
        <v>1</v>
      </c>
    </row>
    <row r="417" spans="2:15" x14ac:dyDescent="0.25">
      <c r="B417" s="104" t="str">
        <f>HLOOKUP(ROW(A417)-ROW(A$15),Feuil3!$5:$6,2,1)</f>
        <v/>
      </c>
      <c r="C417" s="105" t="str">
        <f t="shared" si="22"/>
        <v/>
      </c>
      <c r="D417" s="106" t="str">
        <f>IF(B417="","",INDEX('4. Offre de transport_1'!$C$25:$CX$76,'5. Offre de transport_2'!N417,'5. Offre de transport_2'!B417))</f>
        <v/>
      </c>
      <c r="E417" s="110" t="str">
        <f>IF(B417="","",INDEX('4. Offre de transport_1'!$C$25:$CX$76,'5. Offre de transport_2'!O417,'5. Offre de transport_2'!B417))</f>
        <v/>
      </c>
      <c r="F417" s="107"/>
      <c r="G417" s="108"/>
      <c r="H417" s="137"/>
      <c r="I417" s="109"/>
      <c r="J417" s="137"/>
      <c r="K417" s="109"/>
      <c r="M417">
        <f>IF(B417="",0,HLOOKUP(B417,Feuil3!$2:$3,2,0))</f>
        <v>0</v>
      </c>
      <c r="N417">
        <f t="shared" si="20"/>
        <v>0</v>
      </c>
      <c r="O417">
        <f t="shared" si="21"/>
        <v>1</v>
      </c>
    </row>
    <row r="418" spans="2:15" x14ac:dyDescent="0.25">
      <c r="B418" s="104" t="str">
        <f>HLOOKUP(ROW(A418)-ROW(A$15),Feuil3!$5:$6,2,1)</f>
        <v/>
      </c>
      <c r="C418" s="105" t="str">
        <f t="shared" si="22"/>
        <v/>
      </c>
      <c r="D418" s="106" t="str">
        <f>IF(B418="","",INDEX('4. Offre de transport_1'!$C$25:$CX$76,'5. Offre de transport_2'!N418,'5. Offre de transport_2'!B418))</f>
        <v/>
      </c>
      <c r="E418" s="110" t="str">
        <f>IF(B418="","",INDEX('4. Offre de transport_1'!$C$25:$CX$76,'5. Offre de transport_2'!O418,'5. Offre de transport_2'!B418))</f>
        <v/>
      </c>
      <c r="F418" s="107"/>
      <c r="G418" s="108"/>
      <c r="H418" s="137"/>
      <c r="I418" s="109"/>
      <c r="J418" s="137"/>
      <c r="K418" s="109"/>
      <c r="M418">
        <f>IF(B418="",0,HLOOKUP(B418,Feuil3!$2:$3,2,0))</f>
        <v>0</v>
      </c>
      <c r="N418">
        <f t="shared" si="20"/>
        <v>0</v>
      </c>
      <c r="O418">
        <f t="shared" si="21"/>
        <v>1</v>
      </c>
    </row>
    <row r="419" spans="2:15" x14ac:dyDescent="0.25">
      <c r="B419" s="104" t="str">
        <f>HLOOKUP(ROW(A419)-ROW(A$15),Feuil3!$5:$6,2,1)</f>
        <v/>
      </c>
      <c r="C419" s="105" t="str">
        <f t="shared" si="22"/>
        <v/>
      </c>
      <c r="D419" s="106" t="str">
        <f>IF(B419="","",INDEX('4. Offre de transport_1'!$C$25:$CX$76,'5. Offre de transport_2'!N419,'5. Offre de transport_2'!B419))</f>
        <v/>
      </c>
      <c r="E419" s="110" t="str">
        <f>IF(B419="","",INDEX('4. Offre de transport_1'!$C$25:$CX$76,'5. Offre de transport_2'!O419,'5. Offre de transport_2'!B419))</f>
        <v/>
      </c>
      <c r="F419" s="107"/>
      <c r="G419" s="108"/>
      <c r="H419" s="137"/>
      <c r="I419" s="109"/>
      <c r="J419" s="137"/>
      <c r="K419" s="109"/>
      <c r="M419">
        <f>IF(B419="",0,HLOOKUP(B419,Feuil3!$2:$3,2,0))</f>
        <v>0</v>
      </c>
      <c r="N419">
        <f t="shared" si="20"/>
        <v>0</v>
      </c>
      <c r="O419">
        <f t="shared" si="21"/>
        <v>1</v>
      </c>
    </row>
    <row r="420" spans="2:15" x14ac:dyDescent="0.25">
      <c r="B420" s="104" t="str">
        <f>HLOOKUP(ROW(A420)-ROW(A$15),Feuil3!$5:$6,2,1)</f>
        <v/>
      </c>
      <c r="C420" s="105" t="str">
        <f t="shared" si="22"/>
        <v/>
      </c>
      <c r="D420" s="106" t="str">
        <f>IF(B420="","",INDEX('4. Offre de transport_1'!$C$25:$CX$76,'5. Offre de transport_2'!N420,'5. Offre de transport_2'!B420))</f>
        <v/>
      </c>
      <c r="E420" s="110" t="str">
        <f>IF(B420="","",INDEX('4. Offre de transport_1'!$C$25:$CX$76,'5. Offre de transport_2'!O420,'5. Offre de transport_2'!B420))</f>
        <v/>
      </c>
      <c r="F420" s="107"/>
      <c r="G420" s="108"/>
      <c r="H420" s="137"/>
      <c r="I420" s="109"/>
      <c r="J420" s="137"/>
      <c r="K420" s="109"/>
      <c r="M420">
        <f>IF(B420="",0,HLOOKUP(B420,Feuil3!$2:$3,2,0))</f>
        <v>0</v>
      </c>
      <c r="N420">
        <f t="shared" si="20"/>
        <v>0</v>
      </c>
      <c r="O420">
        <f t="shared" si="21"/>
        <v>1</v>
      </c>
    </row>
    <row r="421" spans="2:15" x14ac:dyDescent="0.25">
      <c r="B421" s="104" t="str">
        <f>HLOOKUP(ROW(A421)-ROW(A$15),Feuil3!$5:$6,2,1)</f>
        <v/>
      </c>
      <c r="C421" s="105" t="str">
        <f t="shared" si="22"/>
        <v/>
      </c>
      <c r="D421" s="106" t="str">
        <f>IF(B421="","",INDEX('4. Offre de transport_1'!$C$25:$CX$76,'5. Offre de transport_2'!N421,'5. Offre de transport_2'!B421))</f>
        <v/>
      </c>
      <c r="E421" s="110" t="str">
        <f>IF(B421="","",INDEX('4. Offre de transport_1'!$C$25:$CX$76,'5. Offre de transport_2'!O421,'5. Offre de transport_2'!B421))</f>
        <v/>
      </c>
      <c r="F421" s="107"/>
      <c r="G421" s="108"/>
      <c r="H421" s="137"/>
      <c r="I421" s="109"/>
      <c r="J421" s="137"/>
      <c r="K421" s="109"/>
      <c r="M421">
        <f>IF(B421="",0,HLOOKUP(B421,Feuil3!$2:$3,2,0))</f>
        <v>0</v>
      </c>
      <c r="N421">
        <f t="shared" si="20"/>
        <v>0</v>
      </c>
      <c r="O421">
        <f t="shared" si="21"/>
        <v>1</v>
      </c>
    </row>
    <row r="422" spans="2:15" x14ac:dyDescent="0.25">
      <c r="B422" s="104" t="str">
        <f>HLOOKUP(ROW(A422)-ROW(A$15),Feuil3!$5:$6,2,1)</f>
        <v/>
      </c>
      <c r="C422" s="105" t="str">
        <f t="shared" si="22"/>
        <v/>
      </c>
      <c r="D422" s="106" t="str">
        <f>IF(B422="","",INDEX('4. Offre de transport_1'!$C$25:$CX$76,'5. Offre de transport_2'!N422,'5. Offre de transport_2'!B422))</f>
        <v/>
      </c>
      <c r="E422" s="110" t="str">
        <f>IF(B422="","",INDEX('4. Offre de transport_1'!$C$25:$CX$76,'5. Offre de transport_2'!O422,'5. Offre de transport_2'!B422))</f>
        <v/>
      </c>
      <c r="F422" s="107"/>
      <c r="G422" s="108"/>
      <c r="H422" s="137"/>
      <c r="I422" s="109"/>
      <c r="J422" s="137"/>
      <c r="K422" s="109"/>
      <c r="M422">
        <f>IF(B422="",0,HLOOKUP(B422,Feuil3!$2:$3,2,0))</f>
        <v>0</v>
      </c>
      <c r="N422">
        <f t="shared" si="20"/>
        <v>0</v>
      </c>
      <c r="O422">
        <f t="shared" si="21"/>
        <v>1</v>
      </c>
    </row>
    <row r="423" spans="2:15" x14ac:dyDescent="0.25">
      <c r="B423" s="104" t="str">
        <f>HLOOKUP(ROW(A423)-ROW(A$15),Feuil3!$5:$6,2,1)</f>
        <v/>
      </c>
      <c r="C423" s="105" t="str">
        <f t="shared" si="22"/>
        <v/>
      </c>
      <c r="D423" s="106" t="str">
        <f>IF(B423="","",INDEX('4. Offre de transport_1'!$C$25:$CX$76,'5. Offre de transport_2'!N423,'5. Offre de transport_2'!B423))</f>
        <v/>
      </c>
      <c r="E423" s="110" t="str">
        <f>IF(B423="","",INDEX('4. Offre de transport_1'!$C$25:$CX$76,'5. Offre de transport_2'!O423,'5. Offre de transport_2'!B423))</f>
        <v/>
      </c>
      <c r="F423" s="107"/>
      <c r="G423" s="108"/>
      <c r="H423" s="137"/>
      <c r="I423" s="109"/>
      <c r="J423" s="137"/>
      <c r="K423" s="109"/>
      <c r="M423">
        <f>IF(B423="",0,HLOOKUP(B423,Feuil3!$2:$3,2,0))</f>
        <v>0</v>
      </c>
      <c r="N423">
        <f t="shared" si="20"/>
        <v>0</v>
      </c>
      <c r="O423">
        <f t="shared" si="21"/>
        <v>1</v>
      </c>
    </row>
    <row r="424" spans="2:15" x14ac:dyDescent="0.25">
      <c r="B424" s="104" t="str">
        <f>HLOOKUP(ROW(A424)-ROW(A$15),Feuil3!$5:$6,2,1)</f>
        <v/>
      </c>
      <c r="C424" s="105" t="str">
        <f t="shared" si="22"/>
        <v/>
      </c>
      <c r="D424" s="106" t="str">
        <f>IF(B424="","",INDEX('4. Offre de transport_1'!$C$25:$CX$76,'5. Offre de transport_2'!N424,'5. Offre de transport_2'!B424))</f>
        <v/>
      </c>
      <c r="E424" s="110" t="str">
        <f>IF(B424="","",INDEX('4. Offre de transport_1'!$C$25:$CX$76,'5. Offre de transport_2'!O424,'5. Offre de transport_2'!B424))</f>
        <v/>
      </c>
      <c r="F424" s="107"/>
      <c r="G424" s="108"/>
      <c r="H424" s="137"/>
      <c r="I424" s="109"/>
      <c r="J424" s="137"/>
      <c r="K424" s="109"/>
      <c r="M424">
        <f>IF(B424="",0,HLOOKUP(B424,Feuil3!$2:$3,2,0))</f>
        <v>0</v>
      </c>
      <c r="N424">
        <f t="shared" si="20"/>
        <v>0</v>
      </c>
      <c r="O424">
        <f t="shared" si="21"/>
        <v>1</v>
      </c>
    </row>
    <row r="425" spans="2:15" x14ac:dyDescent="0.25">
      <c r="B425" s="104" t="str">
        <f>HLOOKUP(ROW(A425)-ROW(A$15),Feuil3!$5:$6,2,1)</f>
        <v/>
      </c>
      <c r="C425" s="105" t="str">
        <f t="shared" si="22"/>
        <v/>
      </c>
      <c r="D425" s="106" t="str">
        <f>IF(B425="","",INDEX('4. Offre de transport_1'!$C$25:$CX$76,'5. Offre de transport_2'!N425,'5. Offre de transport_2'!B425))</f>
        <v/>
      </c>
      <c r="E425" s="110" t="str">
        <f>IF(B425="","",INDEX('4. Offre de transport_1'!$C$25:$CX$76,'5. Offre de transport_2'!O425,'5. Offre de transport_2'!B425))</f>
        <v/>
      </c>
      <c r="F425" s="107"/>
      <c r="G425" s="108"/>
      <c r="H425" s="137"/>
      <c r="I425" s="109"/>
      <c r="J425" s="137"/>
      <c r="K425" s="109"/>
      <c r="M425">
        <f>IF(B425="",0,HLOOKUP(B425,Feuil3!$2:$3,2,0))</f>
        <v>0</v>
      </c>
      <c r="N425">
        <f t="shared" si="20"/>
        <v>0</v>
      </c>
      <c r="O425">
        <f t="shared" si="21"/>
        <v>1</v>
      </c>
    </row>
    <row r="426" spans="2:15" x14ac:dyDescent="0.25">
      <c r="B426" s="104" t="str">
        <f>HLOOKUP(ROW(A426)-ROW(A$15),Feuil3!$5:$6,2,1)</f>
        <v/>
      </c>
      <c r="C426" s="105" t="str">
        <f t="shared" si="22"/>
        <v/>
      </c>
      <c r="D426" s="106" t="str">
        <f>IF(B426="","",INDEX('4. Offre de transport_1'!$C$25:$CX$76,'5. Offre de transport_2'!N426,'5. Offre de transport_2'!B426))</f>
        <v/>
      </c>
      <c r="E426" s="110" t="str">
        <f>IF(B426="","",INDEX('4. Offre de transport_1'!$C$25:$CX$76,'5. Offre de transport_2'!O426,'5. Offre de transport_2'!B426))</f>
        <v/>
      </c>
      <c r="F426" s="107"/>
      <c r="G426" s="108"/>
      <c r="H426" s="137"/>
      <c r="I426" s="109"/>
      <c r="J426" s="137"/>
      <c r="K426" s="109"/>
      <c r="M426">
        <f>IF(B426="",0,HLOOKUP(B426,Feuil3!$2:$3,2,0))</f>
        <v>0</v>
      </c>
      <c r="N426">
        <f t="shared" si="20"/>
        <v>0</v>
      </c>
      <c r="O426">
        <f t="shared" si="21"/>
        <v>1</v>
      </c>
    </row>
    <row r="427" spans="2:15" x14ac:dyDescent="0.25">
      <c r="B427" s="104" t="str">
        <f>HLOOKUP(ROW(A427)-ROW(A$15),Feuil3!$5:$6,2,1)</f>
        <v/>
      </c>
      <c r="C427" s="105" t="str">
        <f t="shared" si="22"/>
        <v/>
      </c>
      <c r="D427" s="106" t="str">
        <f>IF(B427="","",INDEX('4. Offre de transport_1'!$C$25:$CX$76,'5. Offre de transport_2'!N427,'5. Offre de transport_2'!B427))</f>
        <v/>
      </c>
      <c r="E427" s="110" t="str">
        <f>IF(B427="","",INDEX('4. Offre de transport_1'!$C$25:$CX$76,'5. Offre de transport_2'!O427,'5. Offre de transport_2'!B427))</f>
        <v/>
      </c>
      <c r="F427" s="107"/>
      <c r="G427" s="108"/>
      <c r="H427" s="137"/>
      <c r="I427" s="109"/>
      <c r="J427" s="137"/>
      <c r="K427" s="109"/>
      <c r="M427">
        <f>IF(B427="",0,HLOOKUP(B427,Feuil3!$2:$3,2,0))</f>
        <v>0</v>
      </c>
      <c r="N427">
        <f t="shared" si="20"/>
        <v>0</v>
      </c>
      <c r="O427">
        <f t="shared" si="21"/>
        <v>1</v>
      </c>
    </row>
    <row r="428" spans="2:15" x14ac:dyDescent="0.25">
      <c r="B428" s="104" t="str">
        <f>HLOOKUP(ROW(A428)-ROW(A$15),Feuil3!$5:$6,2,1)</f>
        <v/>
      </c>
      <c r="C428" s="105" t="str">
        <f t="shared" si="22"/>
        <v/>
      </c>
      <c r="D428" s="106" t="str">
        <f>IF(B428="","",INDEX('4. Offre de transport_1'!$C$25:$CX$76,'5. Offre de transport_2'!N428,'5. Offre de transport_2'!B428))</f>
        <v/>
      </c>
      <c r="E428" s="110" t="str">
        <f>IF(B428="","",INDEX('4. Offre de transport_1'!$C$25:$CX$76,'5. Offre de transport_2'!O428,'5. Offre de transport_2'!B428))</f>
        <v/>
      </c>
      <c r="F428" s="107"/>
      <c r="G428" s="108"/>
      <c r="H428" s="137"/>
      <c r="I428" s="109"/>
      <c r="J428" s="137"/>
      <c r="K428" s="109"/>
      <c r="M428">
        <f>IF(B428="",0,HLOOKUP(B428,Feuil3!$2:$3,2,0))</f>
        <v>0</v>
      </c>
      <c r="N428">
        <f t="shared" si="20"/>
        <v>0</v>
      </c>
      <c r="O428">
        <f t="shared" si="21"/>
        <v>1</v>
      </c>
    </row>
    <row r="429" spans="2:15" x14ac:dyDescent="0.25">
      <c r="B429" s="104" t="str">
        <f>HLOOKUP(ROW(A429)-ROW(A$15),Feuil3!$5:$6,2,1)</f>
        <v/>
      </c>
      <c r="C429" s="105" t="str">
        <f t="shared" si="22"/>
        <v/>
      </c>
      <c r="D429" s="106" t="str">
        <f>IF(B429="","",INDEX('4. Offre de transport_1'!$C$25:$CX$76,'5. Offre de transport_2'!N429,'5. Offre de transport_2'!B429))</f>
        <v/>
      </c>
      <c r="E429" s="110" t="str">
        <f>IF(B429="","",INDEX('4. Offre de transport_1'!$C$25:$CX$76,'5. Offre de transport_2'!O429,'5. Offre de transport_2'!B429))</f>
        <v/>
      </c>
      <c r="F429" s="107"/>
      <c r="G429" s="108"/>
      <c r="H429" s="137"/>
      <c r="I429" s="109"/>
      <c r="J429" s="137"/>
      <c r="K429" s="109"/>
      <c r="M429">
        <f>IF(B429="",0,HLOOKUP(B429,Feuil3!$2:$3,2,0))</f>
        <v>0</v>
      </c>
      <c r="N429">
        <f t="shared" si="20"/>
        <v>0</v>
      </c>
      <c r="O429">
        <f t="shared" si="21"/>
        <v>1</v>
      </c>
    </row>
    <row r="430" spans="2:15" x14ac:dyDescent="0.25">
      <c r="B430" s="104" t="str">
        <f>HLOOKUP(ROW(A430)-ROW(A$15),Feuil3!$5:$6,2,1)</f>
        <v/>
      </c>
      <c r="C430" s="105" t="str">
        <f t="shared" si="22"/>
        <v/>
      </c>
      <c r="D430" s="106" t="str">
        <f>IF(B430="","",INDEX('4. Offre de transport_1'!$C$25:$CX$76,'5. Offre de transport_2'!N430,'5. Offre de transport_2'!B430))</f>
        <v/>
      </c>
      <c r="E430" s="110" t="str">
        <f>IF(B430="","",INDEX('4. Offre de transport_1'!$C$25:$CX$76,'5. Offre de transport_2'!O430,'5. Offre de transport_2'!B430))</f>
        <v/>
      </c>
      <c r="F430" s="107"/>
      <c r="G430" s="108"/>
      <c r="H430" s="137"/>
      <c r="I430" s="109"/>
      <c r="J430" s="137"/>
      <c r="K430" s="109"/>
      <c r="M430">
        <f>IF(B430="",0,HLOOKUP(B430,Feuil3!$2:$3,2,0))</f>
        <v>0</v>
      </c>
      <c r="N430">
        <f t="shared" ref="N430:N493" si="23">IF(M430&lt;&gt;M429,1,IF(O429=M429-1,N429+1,N429))</f>
        <v>0</v>
      </c>
      <c r="O430">
        <f t="shared" ref="O430:O493" si="24">IF(M430&lt;&gt;M429,2,IF(O429+1&lt;M430,O429+1,N430+1))</f>
        <v>1</v>
      </c>
    </row>
    <row r="431" spans="2:15" x14ac:dyDescent="0.25">
      <c r="B431" s="104" t="str">
        <f>HLOOKUP(ROW(A431)-ROW(A$15),Feuil3!$5:$6,2,1)</f>
        <v/>
      </c>
      <c r="C431" s="105" t="str">
        <f t="shared" si="22"/>
        <v/>
      </c>
      <c r="D431" s="106" t="str">
        <f>IF(B431="","",INDEX('4. Offre de transport_1'!$C$25:$CX$76,'5. Offre de transport_2'!N431,'5. Offre de transport_2'!B431))</f>
        <v/>
      </c>
      <c r="E431" s="110" t="str">
        <f>IF(B431="","",INDEX('4. Offre de transport_1'!$C$25:$CX$76,'5. Offre de transport_2'!O431,'5. Offre de transport_2'!B431))</f>
        <v/>
      </c>
      <c r="F431" s="107"/>
      <c r="G431" s="108"/>
      <c r="H431" s="137"/>
      <c r="I431" s="109"/>
      <c r="J431" s="137"/>
      <c r="K431" s="109"/>
      <c r="M431">
        <f>IF(B431="",0,HLOOKUP(B431,Feuil3!$2:$3,2,0))</f>
        <v>0</v>
      </c>
      <c r="N431">
        <f t="shared" si="23"/>
        <v>0</v>
      </c>
      <c r="O431">
        <f t="shared" si="24"/>
        <v>1</v>
      </c>
    </row>
    <row r="432" spans="2:15" x14ac:dyDescent="0.25">
      <c r="B432" s="104" t="str">
        <f>HLOOKUP(ROW(A432)-ROW(A$15),Feuil3!$5:$6,2,1)</f>
        <v/>
      </c>
      <c r="C432" s="105" t="str">
        <f t="shared" si="22"/>
        <v/>
      </c>
      <c r="D432" s="106" t="str">
        <f>IF(B432="","",INDEX('4. Offre de transport_1'!$C$25:$CX$76,'5. Offre de transport_2'!N432,'5. Offre de transport_2'!B432))</f>
        <v/>
      </c>
      <c r="E432" s="110" t="str">
        <f>IF(B432="","",INDEX('4. Offre de transport_1'!$C$25:$CX$76,'5. Offre de transport_2'!O432,'5. Offre de transport_2'!B432))</f>
        <v/>
      </c>
      <c r="F432" s="107"/>
      <c r="G432" s="108"/>
      <c r="H432" s="137"/>
      <c r="I432" s="109"/>
      <c r="J432" s="137"/>
      <c r="K432" s="109"/>
      <c r="M432">
        <f>IF(B432="",0,HLOOKUP(B432,Feuil3!$2:$3,2,0))</f>
        <v>0</v>
      </c>
      <c r="N432">
        <f t="shared" si="23"/>
        <v>0</v>
      </c>
      <c r="O432">
        <f t="shared" si="24"/>
        <v>1</v>
      </c>
    </row>
    <row r="433" spans="2:15" x14ac:dyDescent="0.25">
      <c r="B433" s="104" t="str">
        <f>HLOOKUP(ROW(A433)-ROW(A$15),Feuil3!$5:$6,2,1)</f>
        <v/>
      </c>
      <c r="C433" s="105" t="str">
        <f t="shared" si="22"/>
        <v/>
      </c>
      <c r="D433" s="106" t="str">
        <f>IF(B433="","",INDEX('4. Offre de transport_1'!$C$25:$CX$76,'5. Offre de transport_2'!N433,'5. Offre de transport_2'!B433))</f>
        <v/>
      </c>
      <c r="E433" s="110" t="str">
        <f>IF(B433="","",INDEX('4. Offre de transport_1'!$C$25:$CX$76,'5. Offre de transport_2'!O433,'5. Offre de transport_2'!B433))</f>
        <v/>
      </c>
      <c r="F433" s="107"/>
      <c r="G433" s="108"/>
      <c r="H433" s="137"/>
      <c r="I433" s="109"/>
      <c r="J433" s="137"/>
      <c r="K433" s="109"/>
      <c r="M433">
        <f>IF(B433="",0,HLOOKUP(B433,Feuil3!$2:$3,2,0))</f>
        <v>0</v>
      </c>
      <c r="N433">
        <f t="shared" si="23"/>
        <v>0</v>
      </c>
      <c r="O433">
        <f t="shared" si="24"/>
        <v>1</v>
      </c>
    </row>
    <row r="434" spans="2:15" x14ac:dyDescent="0.25">
      <c r="B434" s="104" t="str">
        <f>HLOOKUP(ROW(A434)-ROW(A$15),Feuil3!$5:$6,2,1)</f>
        <v/>
      </c>
      <c r="C434" s="105" t="str">
        <f t="shared" si="22"/>
        <v/>
      </c>
      <c r="D434" s="106" t="str">
        <f>IF(B434="","",INDEX('4. Offre de transport_1'!$C$25:$CX$76,'5. Offre de transport_2'!N434,'5. Offre de transport_2'!B434))</f>
        <v/>
      </c>
      <c r="E434" s="110" t="str">
        <f>IF(B434="","",INDEX('4. Offre de transport_1'!$C$25:$CX$76,'5. Offre de transport_2'!O434,'5. Offre de transport_2'!B434))</f>
        <v/>
      </c>
      <c r="F434" s="107"/>
      <c r="G434" s="108"/>
      <c r="H434" s="137"/>
      <c r="I434" s="109"/>
      <c r="J434" s="137"/>
      <c r="K434" s="109"/>
      <c r="M434">
        <f>IF(B434="",0,HLOOKUP(B434,Feuil3!$2:$3,2,0))</f>
        <v>0</v>
      </c>
      <c r="N434">
        <f t="shared" si="23"/>
        <v>0</v>
      </c>
      <c r="O434">
        <f t="shared" si="24"/>
        <v>1</v>
      </c>
    </row>
    <row r="435" spans="2:15" x14ac:dyDescent="0.25">
      <c r="B435" s="104" t="str">
        <f>HLOOKUP(ROW(A435)-ROW(A$15),Feuil3!$5:$6,2,1)</f>
        <v/>
      </c>
      <c r="C435" s="105" t="str">
        <f t="shared" si="22"/>
        <v/>
      </c>
      <c r="D435" s="106" t="str">
        <f>IF(B435="","",INDEX('4. Offre de transport_1'!$C$25:$CX$76,'5. Offre de transport_2'!N435,'5. Offre de transport_2'!B435))</f>
        <v/>
      </c>
      <c r="E435" s="110" t="str">
        <f>IF(B435="","",INDEX('4. Offre de transport_1'!$C$25:$CX$76,'5. Offre de transport_2'!O435,'5. Offre de transport_2'!B435))</f>
        <v/>
      </c>
      <c r="F435" s="107"/>
      <c r="G435" s="108"/>
      <c r="H435" s="137"/>
      <c r="I435" s="109"/>
      <c r="J435" s="137"/>
      <c r="K435" s="109"/>
      <c r="M435">
        <f>IF(B435="",0,HLOOKUP(B435,Feuil3!$2:$3,2,0))</f>
        <v>0</v>
      </c>
      <c r="N435">
        <f t="shared" si="23"/>
        <v>0</v>
      </c>
      <c r="O435">
        <f t="shared" si="24"/>
        <v>1</v>
      </c>
    </row>
    <row r="436" spans="2:15" x14ac:dyDescent="0.25">
      <c r="B436" s="104" t="str">
        <f>HLOOKUP(ROW(A436)-ROW(A$15),Feuil3!$5:$6,2,1)</f>
        <v/>
      </c>
      <c r="C436" s="105" t="str">
        <f t="shared" si="22"/>
        <v/>
      </c>
      <c r="D436" s="106" t="str">
        <f>IF(B436="","",INDEX('4. Offre de transport_1'!$C$25:$CX$76,'5. Offre de transport_2'!N436,'5. Offre de transport_2'!B436))</f>
        <v/>
      </c>
      <c r="E436" s="110" t="str">
        <f>IF(B436="","",INDEX('4. Offre de transport_1'!$C$25:$CX$76,'5. Offre de transport_2'!O436,'5. Offre de transport_2'!B436))</f>
        <v/>
      </c>
      <c r="F436" s="107"/>
      <c r="G436" s="108"/>
      <c r="H436" s="137"/>
      <c r="I436" s="109"/>
      <c r="J436" s="137"/>
      <c r="K436" s="109"/>
      <c r="M436">
        <f>IF(B436="",0,HLOOKUP(B436,Feuil3!$2:$3,2,0))</f>
        <v>0</v>
      </c>
      <c r="N436">
        <f t="shared" si="23"/>
        <v>0</v>
      </c>
      <c r="O436">
        <f t="shared" si="24"/>
        <v>1</v>
      </c>
    </row>
    <row r="437" spans="2:15" x14ac:dyDescent="0.25">
      <c r="B437" s="104" t="str">
        <f>HLOOKUP(ROW(A437)-ROW(A$15),Feuil3!$5:$6,2,1)</f>
        <v/>
      </c>
      <c r="C437" s="105" t="str">
        <f t="shared" si="22"/>
        <v/>
      </c>
      <c r="D437" s="106" t="str">
        <f>IF(B437="","",INDEX('4. Offre de transport_1'!$C$25:$CX$76,'5. Offre de transport_2'!N437,'5. Offre de transport_2'!B437))</f>
        <v/>
      </c>
      <c r="E437" s="110" t="str">
        <f>IF(B437="","",INDEX('4. Offre de transport_1'!$C$25:$CX$76,'5. Offre de transport_2'!O437,'5. Offre de transport_2'!B437))</f>
        <v/>
      </c>
      <c r="F437" s="107"/>
      <c r="G437" s="108"/>
      <c r="H437" s="137"/>
      <c r="I437" s="109"/>
      <c r="J437" s="137"/>
      <c r="K437" s="109"/>
      <c r="M437">
        <f>IF(B437="",0,HLOOKUP(B437,Feuil3!$2:$3,2,0))</f>
        <v>0</v>
      </c>
      <c r="N437">
        <f t="shared" si="23"/>
        <v>0</v>
      </c>
      <c r="O437">
        <f t="shared" si="24"/>
        <v>1</v>
      </c>
    </row>
    <row r="438" spans="2:15" x14ac:dyDescent="0.25">
      <c r="B438" s="104" t="str">
        <f>HLOOKUP(ROW(A438)-ROW(A$15),Feuil3!$5:$6,2,1)</f>
        <v/>
      </c>
      <c r="C438" s="105" t="str">
        <f t="shared" si="22"/>
        <v/>
      </c>
      <c r="D438" s="106" t="str">
        <f>IF(B438="","",INDEX('4. Offre de transport_1'!$C$25:$CX$76,'5. Offre de transport_2'!N438,'5. Offre de transport_2'!B438))</f>
        <v/>
      </c>
      <c r="E438" s="110" t="str">
        <f>IF(B438="","",INDEX('4. Offre de transport_1'!$C$25:$CX$76,'5. Offre de transport_2'!O438,'5. Offre de transport_2'!B438))</f>
        <v/>
      </c>
      <c r="F438" s="107"/>
      <c r="G438" s="108"/>
      <c r="H438" s="137"/>
      <c r="I438" s="109"/>
      <c r="J438" s="137"/>
      <c r="K438" s="109"/>
      <c r="M438">
        <f>IF(B438="",0,HLOOKUP(B438,Feuil3!$2:$3,2,0))</f>
        <v>0</v>
      </c>
      <c r="N438">
        <f t="shared" si="23"/>
        <v>0</v>
      </c>
      <c r="O438">
        <f t="shared" si="24"/>
        <v>1</v>
      </c>
    </row>
    <row r="439" spans="2:15" x14ac:dyDescent="0.25">
      <c r="B439" s="104" t="str">
        <f>HLOOKUP(ROW(A439)-ROW(A$15),Feuil3!$5:$6,2,1)</f>
        <v/>
      </c>
      <c r="C439" s="105" t="str">
        <f t="shared" si="22"/>
        <v/>
      </c>
      <c r="D439" s="106" t="str">
        <f>IF(B439="","",INDEX('4. Offre de transport_1'!$C$25:$CX$76,'5. Offre de transport_2'!N439,'5. Offre de transport_2'!B439))</f>
        <v/>
      </c>
      <c r="E439" s="110" t="str">
        <f>IF(B439="","",INDEX('4. Offre de transport_1'!$C$25:$CX$76,'5. Offre de transport_2'!O439,'5. Offre de transport_2'!B439))</f>
        <v/>
      </c>
      <c r="F439" s="107"/>
      <c r="G439" s="108"/>
      <c r="H439" s="137"/>
      <c r="I439" s="109"/>
      <c r="J439" s="137"/>
      <c r="K439" s="109"/>
      <c r="M439">
        <f>IF(B439="",0,HLOOKUP(B439,Feuil3!$2:$3,2,0))</f>
        <v>0</v>
      </c>
      <c r="N439">
        <f t="shared" si="23"/>
        <v>0</v>
      </c>
      <c r="O439">
        <f t="shared" si="24"/>
        <v>1</v>
      </c>
    </row>
    <row r="440" spans="2:15" x14ac:dyDescent="0.25">
      <c r="B440" s="104" t="str">
        <f>HLOOKUP(ROW(A440)-ROW(A$15),Feuil3!$5:$6,2,1)</f>
        <v/>
      </c>
      <c r="C440" s="105" t="str">
        <f t="shared" si="22"/>
        <v/>
      </c>
      <c r="D440" s="106" t="str">
        <f>IF(B440="","",INDEX('4. Offre de transport_1'!$C$25:$CX$76,'5. Offre de transport_2'!N440,'5. Offre de transport_2'!B440))</f>
        <v/>
      </c>
      <c r="E440" s="110" t="str">
        <f>IF(B440="","",INDEX('4. Offre de transport_1'!$C$25:$CX$76,'5. Offre de transport_2'!O440,'5. Offre de transport_2'!B440))</f>
        <v/>
      </c>
      <c r="F440" s="107"/>
      <c r="G440" s="108"/>
      <c r="H440" s="137"/>
      <c r="I440" s="109"/>
      <c r="J440" s="137"/>
      <c r="K440" s="109"/>
      <c r="M440">
        <f>IF(B440="",0,HLOOKUP(B440,Feuil3!$2:$3,2,0))</f>
        <v>0</v>
      </c>
      <c r="N440">
        <f t="shared" si="23"/>
        <v>0</v>
      </c>
      <c r="O440">
        <f t="shared" si="24"/>
        <v>1</v>
      </c>
    </row>
    <row r="441" spans="2:15" x14ac:dyDescent="0.25">
      <c r="B441" s="104" t="str">
        <f>HLOOKUP(ROW(A441)-ROW(A$15),Feuil3!$5:$6,2,1)</f>
        <v/>
      </c>
      <c r="C441" s="105" t="str">
        <f t="shared" si="22"/>
        <v/>
      </c>
      <c r="D441" s="106" t="str">
        <f>IF(B441="","",INDEX('4. Offre de transport_1'!$C$25:$CX$76,'5. Offre de transport_2'!N441,'5. Offre de transport_2'!B441))</f>
        <v/>
      </c>
      <c r="E441" s="110" t="str">
        <f>IF(B441="","",INDEX('4. Offre de transport_1'!$C$25:$CX$76,'5. Offre de transport_2'!O441,'5. Offre de transport_2'!B441))</f>
        <v/>
      </c>
      <c r="F441" s="107"/>
      <c r="G441" s="108"/>
      <c r="H441" s="137"/>
      <c r="I441" s="109"/>
      <c r="J441" s="137"/>
      <c r="K441" s="109"/>
      <c r="M441">
        <f>IF(B441="",0,HLOOKUP(B441,Feuil3!$2:$3,2,0))</f>
        <v>0</v>
      </c>
      <c r="N441">
        <f t="shared" si="23"/>
        <v>0</v>
      </c>
      <c r="O441">
        <f t="shared" si="24"/>
        <v>1</v>
      </c>
    </row>
    <row r="442" spans="2:15" x14ac:dyDescent="0.25">
      <c r="B442" s="104" t="str">
        <f>HLOOKUP(ROW(A442)-ROW(A$15),Feuil3!$5:$6,2,1)</f>
        <v/>
      </c>
      <c r="C442" s="105" t="str">
        <f t="shared" si="22"/>
        <v/>
      </c>
      <c r="D442" s="106" t="str">
        <f>IF(B442="","",INDEX('4. Offre de transport_1'!$C$25:$CX$76,'5. Offre de transport_2'!N442,'5. Offre de transport_2'!B442))</f>
        <v/>
      </c>
      <c r="E442" s="110" t="str">
        <f>IF(B442="","",INDEX('4. Offre de transport_1'!$C$25:$CX$76,'5. Offre de transport_2'!O442,'5. Offre de transport_2'!B442))</f>
        <v/>
      </c>
      <c r="F442" s="107"/>
      <c r="G442" s="108"/>
      <c r="H442" s="137"/>
      <c r="I442" s="109"/>
      <c r="J442" s="137"/>
      <c r="K442" s="109"/>
      <c r="M442">
        <f>IF(B442="",0,HLOOKUP(B442,Feuil3!$2:$3,2,0))</f>
        <v>0</v>
      </c>
      <c r="N442">
        <f t="shared" si="23"/>
        <v>0</v>
      </c>
      <c r="O442">
        <f t="shared" si="24"/>
        <v>1</v>
      </c>
    </row>
    <row r="443" spans="2:15" x14ac:dyDescent="0.25">
      <c r="B443" s="104" t="str">
        <f>HLOOKUP(ROW(A443)-ROW(A$15),Feuil3!$5:$6,2,1)</f>
        <v/>
      </c>
      <c r="C443" s="105" t="str">
        <f t="shared" si="22"/>
        <v/>
      </c>
      <c r="D443" s="106" t="str">
        <f>IF(B443="","",INDEX('4. Offre de transport_1'!$C$25:$CX$76,'5. Offre de transport_2'!N443,'5. Offre de transport_2'!B443))</f>
        <v/>
      </c>
      <c r="E443" s="110" t="str">
        <f>IF(B443="","",INDEX('4. Offre de transport_1'!$C$25:$CX$76,'5. Offre de transport_2'!O443,'5. Offre de transport_2'!B443))</f>
        <v/>
      </c>
      <c r="F443" s="107"/>
      <c r="G443" s="108"/>
      <c r="H443" s="137"/>
      <c r="I443" s="109"/>
      <c r="J443" s="137"/>
      <c r="K443" s="109"/>
      <c r="M443">
        <f>IF(B443="",0,HLOOKUP(B443,Feuil3!$2:$3,2,0))</f>
        <v>0</v>
      </c>
      <c r="N443">
        <f t="shared" si="23"/>
        <v>0</v>
      </c>
      <c r="O443">
        <f t="shared" si="24"/>
        <v>1</v>
      </c>
    </row>
    <row r="444" spans="2:15" x14ac:dyDescent="0.25">
      <c r="B444" s="104" t="str">
        <f>HLOOKUP(ROW(A444)-ROW(A$15),Feuil3!$5:$6,2,1)</f>
        <v/>
      </c>
      <c r="C444" s="105" t="str">
        <f t="shared" si="22"/>
        <v/>
      </c>
      <c r="D444" s="106" t="str">
        <f>IF(B444="","",INDEX('4. Offre de transport_1'!$C$25:$CX$76,'5. Offre de transport_2'!N444,'5. Offre de transport_2'!B444))</f>
        <v/>
      </c>
      <c r="E444" s="110" t="str">
        <f>IF(B444="","",INDEX('4. Offre de transport_1'!$C$25:$CX$76,'5. Offre de transport_2'!O444,'5. Offre de transport_2'!B444))</f>
        <v/>
      </c>
      <c r="F444" s="107"/>
      <c r="G444" s="108"/>
      <c r="H444" s="137"/>
      <c r="I444" s="109"/>
      <c r="J444" s="137"/>
      <c r="K444" s="109"/>
      <c r="M444">
        <f>IF(B444="",0,HLOOKUP(B444,Feuil3!$2:$3,2,0))</f>
        <v>0</v>
      </c>
      <c r="N444">
        <f t="shared" si="23"/>
        <v>0</v>
      </c>
      <c r="O444">
        <f t="shared" si="24"/>
        <v>1</v>
      </c>
    </row>
    <row r="445" spans="2:15" x14ac:dyDescent="0.25">
      <c r="B445" s="104" t="str">
        <f>HLOOKUP(ROW(A445)-ROW(A$15),Feuil3!$5:$6,2,1)</f>
        <v/>
      </c>
      <c r="C445" s="105" t="str">
        <f t="shared" si="22"/>
        <v/>
      </c>
      <c r="D445" s="106" t="str">
        <f>IF(B445="","",INDEX('4. Offre de transport_1'!$C$25:$CX$76,'5. Offre de transport_2'!N445,'5. Offre de transport_2'!B445))</f>
        <v/>
      </c>
      <c r="E445" s="110" t="str">
        <f>IF(B445="","",INDEX('4. Offre de transport_1'!$C$25:$CX$76,'5. Offre de transport_2'!O445,'5. Offre de transport_2'!B445))</f>
        <v/>
      </c>
      <c r="F445" s="107"/>
      <c r="G445" s="108"/>
      <c r="H445" s="137"/>
      <c r="I445" s="109"/>
      <c r="J445" s="137"/>
      <c r="K445" s="109"/>
      <c r="M445">
        <f>IF(B445="",0,HLOOKUP(B445,Feuil3!$2:$3,2,0))</f>
        <v>0</v>
      </c>
      <c r="N445">
        <f t="shared" si="23"/>
        <v>0</v>
      </c>
      <c r="O445">
        <f t="shared" si="24"/>
        <v>1</v>
      </c>
    </row>
    <row r="446" spans="2:15" x14ac:dyDescent="0.25">
      <c r="B446" s="104" t="str">
        <f>HLOOKUP(ROW(A446)-ROW(A$15),Feuil3!$5:$6,2,1)</f>
        <v/>
      </c>
      <c r="C446" s="105" t="str">
        <f t="shared" si="22"/>
        <v/>
      </c>
      <c r="D446" s="106" t="str">
        <f>IF(B446="","",INDEX('4. Offre de transport_1'!$C$25:$CX$76,'5. Offre de transport_2'!N446,'5. Offre de transport_2'!B446))</f>
        <v/>
      </c>
      <c r="E446" s="110" t="str">
        <f>IF(B446="","",INDEX('4. Offre de transport_1'!$C$25:$CX$76,'5. Offre de transport_2'!O446,'5. Offre de transport_2'!B446))</f>
        <v/>
      </c>
      <c r="F446" s="107"/>
      <c r="G446" s="108"/>
      <c r="H446" s="137"/>
      <c r="I446" s="109"/>
      <c r="J446" s="137"/>
      <c r="K446" s="109"/>
      <c r="M446">
        <f>IF(B446="",0,HLOOKUP(B446,Feuil3!$2:$3,2,0))</f>
        <v>0</v>
      </c>
      <c r="N446">
        <f t="shared" si="23"/>
        <v>0</v>
      </c>
      <c r="O446">
        <f t="shared" si="24"/>
        <v>1</v>
      </c>
    </row>
    <row r="447" spans="2:15" x14ac:dyDescent="0.25">
      <c r="B447" s="104" t="str">
        <f>HLOOKUP(ROW(A447)-ROW(A$15),Feuil3!$5:$6,2,1)</f>
        <v/>
      </c>
      <c r="C447" s="105" t="str">
        <f t="shared" si="22"/>
        <v/>
      </c>
      <c r="D447" s="106" t="str">
        <f>IF(B447="","",INDEX('4. Offre de transport_1'!$C$25:$CX$76,'5. Offre de transport_2'!N447,'5. Offre de transport_2'!B447))</f>
        <v/>
      </c>
      <c r="E447" s="110" t="str">
        <f>IF(B447="","",INDEX('4. Offre de transport_1'!$C$25:$CX$76,'5. Offre de transport_2'!O447,'5. Offre de transport_2'!B447))</f>
        <v/>
      </c>
      <c r="F447" s="107"/>
      <c r="G447" s="108"/>
      <c r="H447" s="137"/>
      <c r="I447" s="109"/>
      <c r="J447" s="137"/>
      <c r="K447" s="109"/>
      <c r="M447">
        <f>IF(B447="",0,HLOOKUP(B447,Feuil3!$2:$3,2,0))</f>
        <v>0</v>
      </c>
      <c r="N447">
        <f t="shared" si="23"/>
        <v>0</v>
      </c>
      <c r="O447">
        <f t="shared" si="24"/>
        <v>1</v>
      </c>
    </row>
    <row r="448" spans="2:15" x14ac:dyDescent="0.25">
      <c r="B448" s="104" t="str">
        <f>HLOOKUP(ROW(A448)-ROW(A$15),Feuil3!$5:$6,2,1)</f>
        <v/>
      </c>
      <c r="C448" s="105" t="str">
        <f t="shared" si="22"/>
        <v/>
      </c>
      <c r="D448" s="106" t="str">
        <f>IF(B448="","",INDEX('4. Offre de transport_1'!$C$25:$CX$76,'5. Offre de transport_2'!N448,'5. Offre de transport_2'!B448))</f>
        <v/>
      </c>
      <c r="E448" s="110" t="str">
        <f>IF(B448="","",INDEX('4. Offre de transport_1'!$C$25:$CX$76,'5. Offre de transport_2'!O448,'5. Offre de transport_2'!B448))</f>
        <v/>
      </c>
      <c r="F448" s="107"/>
      <c r="G448" s="108"/>
      <c r="H448" s="137"/>
      <c r="I448" s="109"/>
      <c r="J448" s="137"/>
      <c r="K448" s="109"/>
      <c r="M448">
        <f>IF(B448="",0,HLOOKUP(B448,Feuil3!$2:$3,2,0))</f>
        <v>0</v>
      </c>
      <c r="N448">
        <f t="shared" si="23"/>
        <v>0</v>
      </c>
      <c r="O448">
        <f t="shared" si="24"/>
        <v>1</v>
      </c>
    </row>
    <row r="449" spans="2:15" x14ac:dyDescent="0.25">
      <c r="B449" s="104" t="str">
        <f>HLOOKUP(ROW(A449)-ROW(A$15),Feuil3!$5:$6,2,1)</f>
        <v/>
      </c>
      <c r="C449" s="105" t="str">
        <f t="shared" si="22"/>
        <v/>
      </c>
      <c r="D449" s="106" t="str">
        <f>IF(B449="","",INDEX('4. Offre de transport_1'!$C$25:$CX$76,'5. Offre de transport_2'!N449,'5. Offre de transport_2'!B449))</f>
        <v/>
      </c>
      <c r="E449" s="110" t="str">
        <f>IF(B449="","",INDEX('4. Offre de transport_1'!$C$25:$CX$76,'5. Offre de transport_2'!O449,'5. Offre de transport_2'!B449))</f>
        <v/>
      </c>
      <c r="F449" s="107"/>
      <c r="G449" s="108"/>
      <c r="H449" s="137"/>
      <c r="I449" s="109"/>
      <c r="J449" s="137"/>
      <c r="K449" s="109"/>
      <c r="M449">
        <f>IF(B449="",0,HLOOKUP(B449,Feuil3!$2:$3,2,0))</f>
        <v>0</v>
      </c>
      <c r="N449">
        <f t="shared" si="23"/>
        <v>0</v>
      </c>
      <c r="O449">
        <f t="shared" si="24"/>
        <v>1</v>
      </c>
    </row>
    <row r="450" spans="2:15" x14ac:dyDescent="0.25">
      <c r="B450" s="104" t="str">
        <f>HLOOKUP(ROW(A450)-ROW(A$15),Feuil3!$5:$6,2,1)</f>
        <v/>
      </c>
      <c r="C450" s="105" t="str">
        <f t="shared" si="22"/>
        <v/>
      </c>
      <c r="D450" s="106" t="str">
        <f>IF(B450="","",INDEX('4. Offre de transport_1'!$C$25:$CX$76,'5. Offre de transport_2'!N450,'5. Offre de transport_2'!B450))</f>
        <v/>
      </c>
      <c r="E450" s="110" t="str">
        <f>IF(B450="","",INDEX('4. Offre de transport_1'!$C$25:$CX$76,'5. Offre de transport_2'!O450,'5. Offre de transport_2'!B450))</f>
        <v/>
      </c>
      <c r="F450" s="107"/>
      <c r="G450" s="108"/>
      <c r="H450" s="137"/>
      <c r="I450" s="109"/>
      <c r="J450" s="137"/>
      <c r="K450" s="109"/>
      <c r="M450">
        <f>IF(B450="",0,HLOOKUP(B450,Feuil3!$2:$3,2,0))</f>
        <v>0</v>
      </c>
      <c r="N450">
        <f t="shared" si="23"/>
        <v>0</v>
      </c>
      <c r="O450">
        <f t="shared" si="24"/>
        <v>1</v>
      </c>
    </row>
    <row r="451" spans="2:15" x14ac:dyDescent="0.25">
      <c r="B451" s="104" t="str">
        <f>HLOOKUP(ROW(A451)-ROW(A$15),Feuil3!$5:$6,2,1)</f>
        <v/>
      </c>
      <c r="C451" s="105" t="str">
        <f t="shared" si="22"/>
        <v/>
      </c>
      <c r="D451" s="106" t="str">
        <f>IF(B451="","",INDEX('4. Offre de transport_1'!$C$25:$CX$76,'5. Offre de transport_2'!N451,'5. Offre de transport_2'!B451))</f>
        <v/>
      </c>
      <c r="E451" s="110" t="str">
        <f>IF(B451="","",INDEX('4. Offre de transport_1'!$C$25:$CX$76,'5. Offre de transport_2'!O451,'5. Offre de transport_2'!B451))</f>
        <v/>
      </c>
      <c r="F451" s="107"/>
      <c r="G451" s="108"/>
      <c r="H451" s="137"/>
      <c r="I451" s="109"/>
      <c r="J451" s="137"/>
      <c r="K451" s="109"/>
      <c r="M451">
        <f>IF(B451="",0,HLOOKUP(B451,Feuil3!$2:$3,2,0))</f>
        <v>0</v>
      </c>
      <c r="N451">
        <f t="shared" si="23"/>
        <v>0</v>
      </c>
      <c r="O451">
        <f t="shared" si="24"/>
        <v>1</v>
      </c>
    </row>
    <row r="452" spans="2:15" x14ac:dyDescent="0.25">
      <c r="B452" s="104" t="str">
        <f>HLOOKUP(ROW(A452)-ROW(A$15),Feuil3!$5:$6,2,1)</f>
        <v/>
      </c>
      <c r="C452" s="105" t="str">
        <f t="shared" si="22"/>
        <v/>
      </c>
      <c r="D452" s="106" t="str">
        <f>IF(B452="","",INDEX('4. Offre de transport_1'!$C$25:$CX$76,'5. Offre de transport_2'!N452,'5. Offre de transport_2'!B452))</f>
        <v/>
      </c>
      <c r="E452" s="110" t="str">
        <f>IF(B452="","",INDEX('4. Offre de transport_1'!$C$25:$CX$76,'5. Offre de transport_2'!O452,'5. Offre de transport_2'!B452))</f>
        <v/>
      </c>
      <c r="F452" s="107"/>
      <c r="G452" s="108"/>
      <c r="H452" s="137"/>
      <c r="I452" s="109"/>
      <c r="J452" s="137"/>
      <c r="K452" s="109"/>
      <c r="M452">
        <f>IF(B452="",0,HLOOKUP(B452,Feuil3!$2:$3,2,0))</f>
        <v>0</v>
      </c>
      <c r="N452">
        <f t="shared" si="23"/>
        <v>0</v>
      </c>
      <c r="O452">
        <f t="shared" si="24"/>
        <v>1</v>
      </c>
    </row>
    <row r="453" spans="2:15" x14ac:dyDescent="0.25">
      <c r="B453" s="104" t="str">
        <f>HLOOKUP(ROW(A453)-ROW(A$15),Feuil3!$5:$6,2,1)</f>
        <v/>
      </c>
      <c r="C453" s="105" t="str">
        <f t="shared" si="22"/>
        <v/>
      </c>
      <c r="D453" s="106" t="str">
        <f>IF(B453="","",INDEX('4. Offre de transport_1'!$C$25:$CX$76,'5. Offre de transport_2'!N453,'5. Offre de transport_2'!B453))</f>
        <v/>
      </c>
      <c r="E453" s="110" t="str">
        <f>IF(B453="","",INDEX('4. Offre de transport_1'!$C$25:$CX$76,'5. Offre de transport_2'!O453,'5. Offre de transport_2'!B453))</f>
        <v/>
      </c>
      <c r="F453" s="107"/>
      <c r="G453" s="108"/>
      <c r="H453" s="137"/>
      <c r="I453" s="109"/>
      <c r="J453" s="137"/>
      <c r="K453" s="109"/>
      <c r="M453">
        <f>IF(B453="",0,HLOOKUP(B453,Feuil3!$2:$3,2,0))</f>
        <v>0</v>
      </c>
      <c r="N453">
        <f t="shared" si="23"/>
        <v>0</v>
      </c>
      <c r="O453">
        <f t="shared" si="24"/>
        <v>1</v>
      </c>
    </row>
    <row r="454" spans="2:15" x14ac:dyDescent="0.25">
      <c r="B454" s="104" t="str">
        <f>HLOOKUP(ROW(A454)-ROW(A$15),Feuil3!$5:$6,2,1)</f>
        <v/>
      </c>
      <c r="C454" s="105" t="str">
        <f t="shared" si="22"/>
        <v/>
      </c>
      <c r="D454" s="106" t="str">
        <f>IF(B454="","",INDEX('4. Offre de transport_1'!$C$25:$CX$76,'5. Offre de transport_2'!N454,'5. Offre de transport_2'!B454))</f>
        <v/>
      </c>
      <c r="E454" s="110" t="str">
        <f>IF(B454="","",INDEX('4. Offre de transport_1'!$C$25:$CX$76,'5. Offre de transport_2'!O454,'5. Offre de transport_2'!B454))</f>
        <v/>
      </c>
      <c r="F454" s="107"/>
      <c r="G454" s="108"/>
      <c r="H454" s="137"/>
      <c r="I454" s="109"/>
      <c r="J454" s="137"/>
      <c r="K454" s="109"/>
      <c r="M454">
        <f>IF(B454="",0,HLOOKUP(B454,Feuil3!$2:$3,2,0))</f>
        <v>0</v>
      </c>
      <c r="N454">
        <f t="shared" si="23"/>
        <v>0</v>
      </c>
      <c r="O454">
        <f t="shared" si="24"/>
        <v>1</v>
      </c>
    </row>
    <row r="455" spans="2:15" x14ac:dyDescent="0.25">
      <c r="B455" s="104" t="str">
        <f>HLOOKUP(ROW(A455)-ROW(A$15),Feuil3!$5:$6,2,1)</f>
        <v/>
      </c>
      <c r="C455" s="105" t="str">
        <f t="shared" si="22"/>
        <v/>
      </c>
      <c r="D455" s="106" t="str">
        <f>IF(B455="","",INDEX('4. Offre de transport_1'!$C$25:$CX$76,'5. Offre de transport_2'!N455,'5. Offre de transport_2'!B455))</f>
        <v/>
      </c>
      <c r="E455" s="110" t="str">
        <f>IF(B455="","",INDEX('4. Offre de transport_1'!$C$25:$CX$76,'5. Offre de transport_2'!O455,'5. Offre de transport_2'!B455))</f>
        <v/>
      </c>
      <c r="F455" s="107"/>
      <c r="G455" s="108"/>
      <c r="H455" s="137"/>
      <c r="I455" s="109"/>
      <c r="J455" s="137"/>
      <c r="K455" s="109"/>
      <c r="M455">
        <f>IF(B455="",0,HLOOKUP(B455,Feuil3!$2:$3,2,0))</f>
        <v>0</v>
      </c>
      <c r="N455">
        <f t="shared" si="23"/>
        <v>0</v>
      </c>
      <c r="O455">
        <f t="shared" si="24"/>
        <v>1</v>
      </c>
    </row>
    <row r="456" spans="2:15" x14ac:dyDescent="0.25">
      <c r="B456" s="104" t="str">
        <f>HLOOKUP(ROW(A456)-ROW(A$15),Feuil3!$5:$6,2,1)</f>
        <v/>
      </c>
      <c r="C456" s="105" t="str">
        <f t="shared" si="22"/>
        <v/>
      </c>
      <c r="D456" s="106" t="str">
        <f>IF(B456="","",INDEX('4. Offre de transport_1'!$C$25:$CX$76,'5. Offre de transport_2'!N456,'5. Offre de transport_2'!B456))</f>
        <v/>
      </c>
      <c r="E456" s="110" t="str">
        <f>IF(B456="","",INDEX('4. Offre de transport_1'!$C$25:$CX$76,'5. Offre de transport_2'!O456,'5. Offre de transport_2'!B456))</f>
        <v/>
      </c>
      <c r="F456" s="107"/>
      <c r="G456" s="108"/>
      <c r="H456" s="137"/>
      <c r="I456" s="109"/>
      <c r="J456" s="137"/>
      <c r="K456" s="109"/>
      <c r="M456">
        <f>IF(B456="",0,HLOOKUP(B456,Feuil3!$2:$3,2,0))</f>
        <v>0</v>
      </c>
      <c r="N456">
        <f t="shared" si="23"/>
        <v>0</v>
      </c>
      <c r="O456">
        <f t="shared" si="24"/>
        <v>1</v>
      </c>
    </row>
    <row r="457" spans="2:15" x14ac:dyDescent="0.25">
      <c r="B457" s="104" t="str">
        <f>HLOOKUP(ROW(A457)-ROW(A$15),Feuil3!$5:$6,2,1)</f>
        <v/>
      </c>
      <c r="C457" s="105" t="str">
        <f t="shared" si="22"/>
        <v/>
      </c>
      <c r="D457" s="106" t="str">
        <f>IF(B457="","",INDEX('4. Offre de transport_1'!$C$25:$CX$76,'5. Offre de transport_2'!N457,'5. Offre de transport_2'!B457))</f>
        <v/>
      </c>
      <c r="E457" s="110" t="str">
        <f>IF(B457="","",INDEX('4. Offre de transport_1'!$C$25:$CX$76,'5. Offre de transport_2'!O457,'5. Offre de transport_2'!B457))</f>
        <v/>
      </c>
      <c r="F457" s="107"/>
      <c r="G457" s="108"/>
      <c r="H457" s="137"/>
      <c r="I457" s="109"/>
      <c r="J457" s="137"/>
      <c r="K457" s="109"/>
      <c r="M457">
        <f>IF(B457="",0,HLOOKUP(B457,Feuil3!$2:$3,2,0))</f>
        <v>0</v>
      </c>
      <c r="N457">
        <f t="shared" si="23"/>
        <v>0</v>
      </c>
      <c r="O457">
        <f t="shared" si="24"/>
        <v>1</v>
      </c>
    </row>
    <row r="458" spans="2:15" x14ac:dyDescent="0.25">
      <c r="B458" s="104" t="str">
        <f>HLOOKUP(ROW(A458)-ROW(A$15),Feuil3!$5:$6,2,1)</f>
        <v/>
      </c>
      <c r="C458" s="105" t="str">
        <f t="shared" si="22"/>
        <v/>
      </c>
      <c r="D458" s="106" t="str">
        <f>IF(B458="","",INDEX('4. Offre de transport_1'!$C$25:$CX$76,'5. Offre de transport_2'!N458,'5. Offre de transport_2'!B458))</f>
        <v/>
      </c>
      <c r="E458" s="110" t="str">
        <f>IF(B458="","",INDEX('4. Offre de transport_1'!$C$25:$CX$76,'5. Offre de transport_2'!O458,'5. Offre de transport_2'!B458))</f>
        <v/>
      </c>
      <c r="F458" s="107"/>
      <c r="G458" s="108"/>
      <c r="H458" s="137"/>
      <c r="I458" s="109"/>
      <c r="J458" s="137"/>
      <c r="K458" s="109"/>
      <c r="M458">
        <f>IF(B458="",0,HLOOKUP(B458,Feuil3!$2:$3,2,0))</f>
        <v>0</v>
      </c>
      <c r="N458">
        <f t="shared" si="23"/>
        <v>0</v>
      </c>
      <c r="O458">
        <f t="shared" si="24"/>
        <v>1</v>
      </c>
    </row>
    <row r="459" spans="2:15" x14ac:dyDescent="0.25">
      <c r="B459" s="104" t="str">
        <f>HLOOKUP(ROW(A459)-ROW(A$15),Feuil3!$5:$6,2,1)</f>
        <v/>
      </c>
      <c r="C459" s="105" t="str">
        <f t="shared" si="22"/>
        <v/>
      </c>
      <c r="D459" s="106" t="str">
        <f>IF(B459="","",INDEX('4. Offre de transport_1'!$C$25:$CX$76,'5. Offre de transport_2'!N459,'5. Offre de transport_2'!B459))</f>
        <v/>
      </c>
      <c r="E459" s="110" t="str">
        <f>IF(B459="","",INDEX('4. Offre de transport_1'!$C$25:$CX$76,'5. Offre de transport_2'!O459,'5. Offre de transport_2'!B459))</f>
        <v/>
      </c>
      <c r="F459" s="107"/>
      <c r="G459" s="108"/>
      <c r="H459" s="137"/>
      <c r="I459" s="109"/>
      <c r="J459" s="137"/>
      <c r="K459" s="109"/>
      <c r="M459">
        <f>IF(B459="",0,HLOOKUP(B459,Feuil3!$2:$3,2,0))</f>
        <v>0</v>
      </c>
      <c r="N459">
        <f t="shared" si="23"/>
        <v>0</v>
      </c>
      <c r="O459">
        <f t="shared" si="24"/>
        <v>1</v>
      </c>
    </row>
    <row r="460" spans="2:15" x14ac:dyDescent="0.25">
      <c r="B460" s="104" t="str">
        <f>HLOOKUP(ROW(A460)-ROW(A$15),Feuil3!$5:$6,2,1)</f>
        <v/>
      </c>
      <c r="C460" s="105" t="str">
        <f t="shared" si="22"/>
        <v/>
      </c>
      <c r="D460" s="106" t="str">
        <f>IF(B460="","",INDEX('4. Offre de transport_1'!$C$25:$CX$76,'5. Offre de transport_2'!N460,'5. Offre de transport_2'!B460))</f>
        <v/>
      </c>
      <c r="E460" s="110" t="str">
        <f>IF(B460="","",INDEX('4. Offre de transport_1'!$C$25:$CX$76,'5. Offre de transport_2'!O460,'5. Offre de transport_2'!B460))</f>
        <v/>
      </c>
      <c r="F460" s="107"/>
      <c r="G460" s="108"/>
      <c r="H460" s="137"/>
      <c r="I460" s="109"/>
      <c r="J460" s="137"/>
      <c r="K460" s="109"/>
      <c r="M460">
        <f>IF(B460="",0,HLOOKUP(B460,Feuil3!$2:$3,2,0))</f>
        <v>0</v>
      </c>
      <c r="N460">
        <f t="shared" si="23"/>
        <v>0</v>
      </c>
      <c r="O460">
        <f t="shared" si="24"/>
        <v>1</v>
      </c>
    </row>
    <row r="461" spans="2:15" x14ac:dyDescent="0.25">
      <c r="B461" s="104" t="str">
        <f>HLOOKUP(ROW(A461)-ROW(A$15),Feuil3!$5:$6,2,1)</f>
        <v/>
      </c>
      <c r="C461" s="105" t="str">
        <f t="shared" si="22"/>
        <v/>
      </c>
      <c r="D461" s="106" t="str">
        <f>IF(B461="","",INDEX('4. Offre de transport_1'!$C$25:$CX$76,'5. Offre de transport_2'!N461,'5. Offre de transport_2'!B461))</f>
        <v/>
      </c>
      <c r="E461" s="110" t="str">
        <f>IF(B461="","",INDEX('4. Offre de transport_1'!$C$25:$CX$76,'5. Offre de transport_2'!O461,'5. Offre de transport_2'!B461))</f>
        <v/>
      </c>
      <c r="F461" s="107"/>
      <c r="G461" s="108"/>
      <c r="H461" s="137"/>
      <c r="I461" s="109"/>
      <c r="J461" s="137"/>
      <c r="K461" s="109"/>
      <c r="M461">
        <f>IF(B461="",0,HLOOKUP(B461,Feuil3!$2:$3,2,0))</f>
        <v>0</v>
      </c>
      <c r="N461">
        <f t="shared" si="23"/>
        <v>0</v>
      </c>
      <c r="O461">
        <f t="shared" si="24"/>
        <v>1</v>
      </c>
    </row>
    <row r="462" spans="2:15" x14ac:dyDescent="0.25">
      <c r="B462" s="104" t="str">
        <f>HLOOKUP(ROW(A462)-ROW(A$15),Feuil3!$5:$6,2,1)</f>
        <v/>
      </c>
      <c r="C462" s="105" t="str">
        <f t="shared" si="22"/>
        <v/>
      </c>
      <c r="D462" s="106" t="str">
        <f>IF(B462="","",INDEX('4. Offre de transport_1'!$C$25:$CX$76,'5. Offre de transport_2'!N462,'5. Offre de transport_2'!B462))</f>
        <v/>
      </c>
      <c r="E462" s="110" t="str">
        <f>IF(B462="","",INDEX('4. Offre de transport_1'!$C$25:$CX$76,'5. Offre de transport_2'!O462,'5. Offre de transport_2'!B462))</f>
        <v/>
      </c>
      <c r="F462" s="107"/>
      <c r="G462" s="108"/>
      <c r="H462" s="137"/>
      <c r="I462" s="109"/>
      <c r="J462" s="137"/>
      <c r="K462" s="109"/>
      <c r="M462">
        <f>IF(B462="",0,HLOOKUP(B462,Feuil3!$2:$3,2,0))</f>
        <v>0</v>
      </c>
      <c r="N462">
        <f t="shared" si="23"/>
        <v>0</v>
      </c>
      <c r="O462">
        <f t="shared" si="24"/>
        <v>1</v>
      </c>
    </row>
    <row r="463" spans="2:15" x14ac:dyDescent="0.25">
      <c r="B463" s="104" t="str">
        <f>HLOOKUP(ROW(A463)-ROW(A$15),Feuil3!$5:$6,2,1)</f>
        <v/>
      </c>
      <c r="C463" s="105" t="str">
        <f t="shared" si="22"/>
        <v/>
      </c>
      <c r="D463" s="106" t="str">
        <f>IF(B463="","",INDEX('4. Offre de transport_1'!$C$25:$CX$76,'5. Offre de transport_2'!N463,'5. Offre de transport_2'!B463))</f>
        <v/>
      </c>
      <c r="E463" s="110" t="str">
        <f>IF(B463="","",INDEX('4. Offre de transport_1'!$C$25:$CX$76,'5. Offre de transport_2'!O463,'5. Offre de transport_2'!B463))</f>
        <v/>
      </c>
      <c r="F463" s="107"/>
      <c r="G463" s="108"/>
      <c r="H463" s="137"/>
      <c r="I463" s="109"/>
      <c r="J463" s="137"/>
      <c r="K463" s="109"/>
      <c r="M463">
        <f>IF(B463="",0,HLOOKUP(B463,Feuil3!$2:$3,2,0))</f>
        <v>0</v>
      </c>
      <c r="N463">
        <f t="shared" si="23"/>
        <v>0</v>
      </c>
      <c r="O463">
        <f t="shared" si="24"/>
        <v>1</v>
      </c>
    </row>
    <row r="464" spans="2:15" x14ac:dyDescent="0.25">
      <c r="B464" s="104" t="str">
        <f>HLOOKUP(ROW(A464)-ROW(A$15),Feuil3!$5:$6,2,1)</f>
        <v/>
      </c>
      <c r="C464" s="105" t="str">
        <f t="shared" si="22"/>
        <v/>
      </c>
      <c r="D464" s="106" t="str">
        <f>IF(B464="","",INDEX('4. Offre de transport_1'!$C$25:$CX$76,'5. Offre de transport_2'!N464,'5. Offre de transport_2'!B464))</f>
        <v/>
      </c>
      <c r="E464" s="110" t="str">
        <f>IF(B464="","",INDEX('4. Offre de transport_1'!$C$25:$CX$76,'5. Offre de transport_2'!O464,'5. Offre de transport_2'!B464))</f>
        <v/>
      </c>
      <c r="F464" s="107"/>
      <c r="G464" s="108"/>
      <c r="H464" s="137"/>
      <c r="I464" s="109"/>
      <c r="J464" s="137"/>
      <c r="K464" s="109"/>
      <c r="M464">
        <f>IF(B464="",0,HLOOKUP(B464,Feuil3!$2:$3,2,0))</f>
        <v>0</v>
      </c>
      <c r="N464">
        <f t="shared" si="23"/>
        <v>0</v>
      </c>
      <c r="O464">
        <f t="shared" si="24"/>
        <v>1</v>
      </c>
    </row>
    <row r="465" spans="2:15" x14ac:dyDescent="0.25">
      <c r="B465" s="104" t="str">
        <f>HLOOKUP(ROW(A465)-ROW(A$15),Feuil3!$5:$6,2,1)</f>
        <v/>
      </c>
      <c r="C465" s="105" t="str">
        <f t="shared" ref="C465:C514" si="25">IF(B465="","",IF(B465=B464,C464+1,1))</f>
        <v/>
      </c>
      <c r="D465" s="106" t="str">
        <f>IF(B465="","",INDEX('4. Offre de transport_1'!$C$25:$CX$76,'5. Offre de transport_2'!N465,'5. Offre de transport_2'!B465))</f>
        <v/>
      </c>
      <c r="E465" s="110" t="str">
        <f>IF(B465="","",INDEX('4. Offre de transport_1'!$C$25:$CX$76,'5. Offre de transport_2'!O465,'5. Offre de transport_2'!B465))</f>
        <v/>
      </c>
      <c r="F465" s="107"/>
      <c r="G465" s="108"/>
      <c r="H465" s="137"/>
      <c r="I465" s="109"/>
      <c r="J465" s="137"/>
      <c r="K465" s="109"/>
      <c r="M465">
        <f>IF(B465="",0,HLOOKUP(B465,Feuil3!$2:$3,2,0))</f>
        <v>0</v>
      </c>
      <c r="N465">
        <f t="shared" si="23"/>
        <v>0</v>
      </c>
      <c r="O465">
        <f t="shared" si="24"/>
        <v>1</v>
      </c>
    </row>
    <row r="466" spans="2:15" x14ac:dyDescent="0.25">
      <c r="B466" s="104" t="str">
        <f>HLOOKUP(ROW(A466)-ROW(A$15),Feuil3!$5:$6,2,1)</f>
        <v/>
      </c>
      <c r="C466" s="105" t="str">
        <f t="shared" si="25"/>
        <v/>
      </c>
      <c r="D466" s="106" t="str">
        <f>IF(B466="","",INDEX('4. Offre de transport_1'!$C$25:$CX$76,'5. Offre de transport_2'!N466,'5. Offre de transport_2'!B466))</f>
        <v/>
      </c>
      <c r="E466" s="110" t="str">
        <f>IF(B466="","",INDEX('4. Offre de transport_1'!$C$25:$CX$76,'5. Offre de transport_2'!O466,'5. Offre de transport_2'!B466))</f>
        <v/>
      </c>
      <c r="F466" s="107"/>
      <c r="G466" s="108"/>
      <c r="H466" s="137"/>
      <c r="I466" s="109"/>
      <c r="J466" s="137"/>
      <c r="K466" s="109"/>
      <c r="M466">
        <f>IF(B466="",0,HLOOKUP(B466,Feuil3!$2:$3,2,0))</f>
        <v>0</v>
      </c>
      <c r="N466">
        <f t="shared" si="23"/>
        <v>0</v>
      </c>
      <c r="O466">
        <f t="shared" si="24"/>
        <v>1</v>
      </c>
    </row>
    <row r="467" spans="2:15" x14ac:dyDescent="0.25">
      <c r="B467" s="104" t="str">
        <f>HLOOKUP(ROW(A467)-ROW(A$15),Feuil3!$5:$6,2,1)</f>
        <v/>
      </c>
      <c r="C467" s="105" t="str">
        <f t="shared" si="25"/>
        <v/>
      </c>
      <c r="D467" s="106" t="str">
        <f>IF(B467="","",INDEX('4. Offre de transport_1'!$C$25:$CX$76,'5. Offre de transport_2'!N467,'5. Offre de transport_2'!B467))</f>
        <v/>
      </c>
      <c r="E467" s="110" t="str">
        <f>IF(B467="","",INDEX('4. Offre de transport_1'!$C$25:$CX$76,'5. Offre de transport_2'!O467,'5. Offre de transport_2'!B467))</f>
        <v/>
      </c>
      <c r="F467" s="107"/>
      <c r="G467" s="108"/>
      <c r="H467" s="137"/>
      <c r="I467" s="109"/>
      <c r="J467" s="137"/>
      <c r="K467" s="109"/>
      <c r="M467">
        <f>IF(B467="",0,HLOOKUP(B467,Feuil3!$2:$3,2,0))</f>
        <v>0</v>
      </c>
      <c r="N467">
        <f t="shared" si="23"/>
        <v>0</v>
      </c>
      <c r="O467">
        <f t="shared" si="24"/>
        <v>1</v>
      </c>
    </row>
    <row r="468" spans="2:15" x14ac:dyDescent="0.25">
      <c r="B468" s="104" t="str">
        <f>HLOOKUP(ROW(A468)-ROW(A$15),Feuil3!$5:$6,2,1)</f>
        <v/>
      </c>
      <c r="C468" s="105" t="str">
        <f t="shared" si="25"/>
        <v/>
      </c>
      <c r="D468" s="106" t="str">
        <f>IF(B468="","",INDEX('4. Offre de transport_1'!$C$25:$CX$76,'5. Offre de transport_2'!N468,'5. Offre de transport_2'!B468))</f>
        <v/>
      </c>
      <c r="E468" s="110" t="str">
        <f>IF(B468="","",INDEX('4. Offre de transport_1'!$C$25:$CX$76,'5. Offre de transport_2'!O468,'5. Offre de transport_2'!B468))</f>
        <v/>
      </c>
      <c r="F468" s="107"/>
      <c r="G468" s="108"/>
      <c r="H468" s="137"/>
      <c r="I468" s="109"/>
      <c r="J468" s="137"/>
      <c r="K468" s="109"/>
      <c r="M468">
        <f>IF(B468="",0,HLOOKUP(B468,Feuil3!$2:$3,2,0))</f>
        <v>0</v>
      </c>
      <c r="N468">
        <f t="shared" si="23"/>
        <v>0</v>
      </c>
      <c r="O468">
        <f t="shared" si="24"/>
        <v>1</v>
      </c>
    </row>
    <row r="469" spans="2:15" x14ac:dyDescent="0.25">
      <c r="B469" s="104" t="str">
        <f>HLOOKUP(ROW(A469)-ROW(A$15),Feuil3!$5:$6,2,1)</f>
        <v/>
      </c>
      <c r="C469" s="105" t="str">
        <f t="shared" si="25"/>
        <v/>
      </c>
      <c r="D469" s="106" t="str">
        <f>IF(B469="","",INDEX('4. Offre de transport_1'!$C$25:$CX$76,'5. Offre de transport_2'!N469,'5. Offre de transport_2'!B469))</f>
        <v/>
      </c>
      <c r="E469" s="110" t="str">
        <f>IF(B469="","",INDEX('4. Offre de transport_1'!$C$25:$CX$76,'5. Offre de transport_2'!O469,'5. Offre de transport_2'!B469))</f>
        <v/>
      </c>
      <c r="F469" s="107"/>
      <c r="G469" s="108"/>
      <c r="H469" s="137"/>
      <c r="I469" s="109"/>
      <c r="J469" s="137"/>
      <c r="K469" s="109"/>
      <c r="M469">
        <f>IF(B469="",0,HLOOKUP(B469,Feuil3!$2:$3,2,0))</f>
        <v>0</v>
      </c>
      <c r="N469">
        <f t="shared" si="23"/>
        <v>0</v>
      </c>
      <c r="O469">
        <f t="shared" si="24"/>
        <v>1</v>
      </c>
    </row>
    <row r="470" spans="2:15" x14ac:dyDescent="0.25">
      <c r="B470" s="104" t="str">
        <f>HLOOKUP(ROW(A470)-ROW(A$15),Feuil3!$5:$6,2,1)</f>
        <v/>
      </c>
      <c r="C470" s="105" t="str">
        <f t="shared" si="25"/>
        <v/>
      </c>
      <c r="D470" s="106" t="str">
        <f>IF(B470="","",INDEX('4. Offre de transport_1'!$C$25:$CX$76,'5. Offre de transport_2'!N470,'5. Offre de transport_2'!B470))</f>
        <v/>
      </c>
      <c r="E470" s="110" t="str">
        <f>IF(B470="","",INDEX('4. Offre de transport_1'!$C$25:$CX$76,'5. Offre de transport_2'!O470,'5. Offre de transport_2'!B470))</f>
        <v/>
      </c>
      <c r="F470" s="107"/>
      <c r="G470" s="108"/>
      <c r="H470" s="137"/>
      <c r="I470" s="109"/>
      <c r="J470" s="137"/>
      <c r="K470" s="109"/>
      <c r="M470">
        <f>IF(B470="",0,HLOOKUP(B470,Feuil3!$2:$3,2,0))</f>
        <v>0</v>
      </c>
      <c r="N470">
        <f t="shared" si="23"/>
        <v>0</v>
      </c>
      <c r="O470">
        <f t="shared" si="24"/>
        <v>1</v>
      </c>
    </row>
    <row r="471" spans="2:15" x14ac:dyDescent="0.25">
      <c r="B471" s="104" t="str">
        <f>HLOOKUP(ROW(A471)-ROW(A$15),Feuil3!$5:$6,2,1)</f>
        <v/>
      </c>
      <c r="C471" s="105" t="str">
        <f t="shared" si="25"/>
        <v/>
      </c>
      <c r="D471" s="106" t="str">
        <f>IF(B471="","",INDEX('4. Offre de transport_1'!$C$25:$CX$76,'5. Offre de transport_2'!N471,'5. Offre de transport_2'!B471))</f>
        <v/>
      </c>
      <c r="E471" s="110" t="str">
        <f>IF(B471="","",INDEX('4. Offre de transport_1'!$C$25:$CX$76,'5. Offre de transport_2'!O471,'5. Offre de transport_2'!B471))</f>
        <v/>
      </c>
      <c r="F471" s="107"/>
      <c r="G471" s="108"/>
      <c r="H471" s="137"/>
      <c r="I471" s="109"/>
      <c r="J471" s="137"/>
      <c r="K471" s="109"/>
      <c r="M471">
        <f>IF(B471="",0,HLOOKUP(B471,Feuil3!$2:$3,2,0))</f>
        <v>0</v>
      </c>
      <c r="N471">
        <f t="shared" si="23"/>
        <v>0</v>
      </c>
      <c r="O471">
        <f t="shared" si="24"/>
        <v>1</v>
      </c>
    </row>
    <row r="472" spans="2:15" x14ac:dyDescent="0.25">
      <c r="B472" s="104" t="str">
        <f>HLOOKUP(ROW(A472)-ROW(A$15),Feuil3!$5:$6,2,1)</f>
        <v/>
      </c>
      <c r="C472" s="105" t="str">
        <f t="shared" si="25"/>
        <v/>
      </c>
      <c r="D472" s="106" t="str">
        <f>IF(B472="","",INDEX('4. Offre de transport_1'!$C$25:$CX$76,'5. Offre de transport_2'!N472,'5. Offre de transport_2'!B472))</f>
        <v/>
      </c>
      <c r="E472" s="110" t="str">
        <f>IF(B472="","",INDEX('4. Offre de transport_1'!$C$25:$CX$76,'5. Offre de transport_2'!O472,'5. Offre de transport_2'!B472))</f>
        <v/>
      </c>
      <c r="F472" s="107"/>
      <c r="G472" s="108"/>
      <c r="H472" s="137"/>
      <c r="I472" s="109"/>
      <c r="J472" s="137"/>
      <c r="K472" s="109"/>
      <c r="M472">
        <f>IF(B472="",0,HLOOKUP(B472,Feuil3!$2:$3,2,0))</f>
        <v>0</v>
      </c>
      <c r="N472">
        <f t="shared" si="23"/>
        <v>0</v>
      </c>
      <c r="O472">
        <f t="shared" si="24"/>
        <v>1</v>
      </c>
    </row>
    <row r="473" spans="2:15" x14ac:dyDescent="0.25">
      <c r="B473" s="104" t="str">
        <f>HLOOKUP(ROW(A473)-ROW(A$15),Feuil3!$5:$6,2,1)</f>
        <v/>
      </c>
      <c r="C473" s="105" t="str">
        <f t="shared" si="25"/>
        <v/>
      </c>
      <c r="D473" s="106" t="str">
        <f>IF(B473="","",INDEX('4. Offre de transport_1'!$C$25:$CX$76,'5. Offre de transport_2'!N473,'5. Offre de transport_2'!B473))</f>
        <v/>
      </c>
      <c r="E473" s="110" t="str">
        <f>IF(B473="","",INDEX('4. Offre de transport_1'!$C$25:$CX$76,'5. Offre de transport_2'!O473,'5. Offre de transport_2'!B473))</f>
        <v/>
      </c>
      <c r="F473" s="107"/>
      <c r="G473" s="108"/>
      <c r="H473" s="137"/>
      <c r="I473" s="109"/>
      <c r="J473" s="137"/>
      <c r="K473" s="109"/>
      <c r="M473">
        <f>IF(B473="",0,HLOOKUP(B473,Feuil3!$2:$3,2,0))</f>
        <v>0</v>
      </c>
      <c r="N473">
        <f t="shared" si="23"/>
        <v>0</v>
      </c>
      <c r="O473">
        <f t="shared" si="24"/>
        <v>1</v>
      </c>
    </row>
    <row r="474" spans="2:15" x14ac:dyDescent="0.25">
      <c r="B474" s="104" t="str">
        <f>HLOOKUP(ROW(A474)-ROW(A$15),Feuil3!$5:$6,2,1)</f>
        <v/>
      </c>
      <c r="C474" s="105" t="str">
        <f t="shared" si="25"/>
        <v/>
      </c>
      <c r="D474" s="106" t="str">
        <f>IF(B474="","",INDEX('4. Offre de transport_1'!$C$25:$CX$76,'5. Offre de transport_2'!N474,'5. Offre de transport_2'!B474))</f>
        <v/>
      </c>
      <c r="E474" s="110" t="str">
        <f>IF(B474="","",INDEX('4. Offre de transport_1'!$C$25:$CX$76,'5. Offre de transport_2'!O474,'5. Offre de transport_2'!B474))</f>
        <v/>
      </c>
      <c r="F474" s="107"/>
      <c r="G474" s="108"/>
      <c r="H474" s="137"/>
      <c r="I474" s="109"/>
      <c r="J474" s="137"/>
      <c r="K474" s="109"/>
      <c r="M474">
        <f>IF(B474="",0,HLOOKUP(B474,Feuil3!$2:$3,2,0))</f>
        <v>0</v>
      </c>
      <c r="N474">
        <f t="shared" si="23"/>
        <v>0</v>
      </c>
      <c r="O474">
        <f t="shared" si="24"/>
        <v>1</v>
      </c>
    </row>
    <row r="475" spans="2:15" x14ac:dyDescent="0.25">
      <c r="B475" s="104" t="str">
        <f>HLOOKUP(ROW(A475)-ROW(A$15),Feuil3!$5:$6,2,1)</f>
        <v/>
      </c>
      <c r="C475" s="105" t="str">
        <f t="shared" si="25"/>
        <v/>
      </c>
      <c r="D475" s="106" t="str">
        <f>IF(B475="","",INDEX('4. Offre de transport_1'!$C$25:$CX$76,'5. Offre de transport_2'!N475,'5. Offre de transport_2'!B475))</f>
        <v/>
      </c>
      <c r="E475" s="110" t="str">
        <f>IF(B475="","",INDEX('4. Offre de transport_1'!$C$25:$CX$76,'5. Offre de transport_2'!O475,'5. Offre de transport_2'!B475))</f>
        <v/>
      </c>
      <c r="F475" s="107"/>
      <c r="G475" s="108"/>
      <c r="H475" s="137"/>
      <c r="I475" s="109"/>
      <c r="J475" s="137"/>
      <c r="K475" s="109"/>
      <c r="M475">
        <f>IF(B475="",0,HLOOKUP(B475,Feuil3!$2:$3,2,0))</f>
        <v>0</v>
      </c>
      <c r="N475">
        <f t="shared" si="23"/>
        <v>0</v>
      </c>
      <c r="O475">
        <f t="shared" si="24"/>
        <v>1</v>
      </c>
    </row>
    <row r="476" spans="2:15" x14ac:dyDescent="0.25">
      <c r="B476" s="104" t="str">
        <f>HLOOKUP(ROW(A476)-ROW(A$15),Feuil3!$5:$6,2,1)</f>
        <v/>
      </c>
      <c r="C476" s="105" t="str">
        <f t="shared" si="25"/>
        <v/>
      </c>
      <c r="D476" s="106" t="str">
        <f>IF(B476="","",INDEX('4. Offre de transport_1'!$C$25:$CX$76,'5. Offre de transport_2'!N476,'5. Offre de transport_2'!B476))</f>
        <v/>
      </c>
      <c r="E476" s="110" t="str">
        <f>IF(B476="","",INDEX('4. Offre de transport_1'!$C$25:$CX$76,'5. Offre de transport_2'!O476,'5. Offre de transport_2'!B476))</f>
        <v/>
      </c>
      <c r="F476" s="107"/>
      <c r="G476" s="108"/>
      <c r="H476" s="137"/>
      <c r="I476" s="109"/>
      <c r="J476" s="137"/>
      <c r="K476" s="109"/>
      <c r="M476">
        <f>IF(B476="",0,HLOOKUP(B476,Feuil3!$2:$3,2,0))</f>
        <v>0</v>
      </c>
      <c r="N476">
        <f t="shared" si="23"/>
        <v>0</v>
      </c>
      <c r="O476">
        <f t="shared" si="24"/>
        <v>1</v>
      </c>
    </row>
    <row r="477" spans="2:15" x14ac:dyDescent="0.25">
      <c r="B477" s="104" t="str">
        <f>HLOOKUP(ROW(A477)-ROW(A$15),Feuil3!$5:$6,2,1)</f>
        <v/>
      </c>
      <c r="C477" s="105" t="str">
        <f t="shared" si="25"/>
        <v/>
      </c>
      <c r="D477" s="106" t="str">
        <f>IF(B477="","",INDEX('4. Offre de transport_1'!$C$25:$CX$76,'5. Offre de transport_2'!N477,'5. Offre de transport_2'!B477))</f>
        <v/>
      </c>
      <c r="E477" s="110" t="str">
        <f>IF(B477="","",INDEX('4. Offre de transport_1'!$C$25:$CX$76,'5. Offre de transport_2'!O477,'5. Offre de transport_2'!B477))</f>
        <v/>
      </c>
      <c r="F477" s="107"/>
      <c r="G477" s="108"/>
      <c r="H477" s="137"/>
      <c r="I477" s="109"/>
      <c r="J477" s="137"/>
      <c r="K477" s="109"/>
      <c r="M477">
        <f>IF(B477="",0,HLOOKUP(B477,Feuil3!$2:$3,2,0))</f>
        <v>0</v>
      </c>
      <c r="N477">
        <f t="shared" si="23"/>
        <v>0</v>
      </c>
      <c r="O477">
        <f t="shared" si="24"/>
        <v>1</v>
      </c>
    </row>
    <row r="478" spans="2:15" x14ac:dyDescent="0.25">
      <c r="B478" s="104" t="str">
        <f>HLOOKUP(ROW(A478)-ROW(A$15),Feuil3!$5:$6,2,1)</f>
        <v/>
      </c>
      <c r="C478" s="105" t="str">
        <f t="shared" si="25"/>
        <v/>
      </c>
      <c r="D478" s="106" t="str">
        <f>IF(B478="","",INDEX('4. Offre de transport_1'!$C$25:$CX$76,'5. Offre de transport_2'!N478,'5. Offre de transport_2'!B478))</f>
        <v/>
      </c>
      <c r="E478" s="110" t="str">
        <f>IF(B478="","",INDEX('4. Offre de transport_1'!$C$25:$CX$76,'5. Offre de transport_2'!O478,'5. Offre de transport_2'!B478))</f>
        <v/>
      </c>
      <c r="F478" s="107"/>
      <c r="G478" s="108"/>
      <c r="H478" s="137"/>
      <c r="I478" s="109"/>
      <c r="J478" s="137"/>
      <c r="K478" s="109"/>
      <c r="M478">
        <f>IF(B478="",0,HLOOKUP(B478,Feuil3!$2:$3,2,0))</f>
        <v>0</v>
      </c>
      <c r="N478">
        <f t="shared" si="23"/>
        <v>0</v>
      </c>
      <c r="O478">
        <f t="shared" si="24"/>
        <v>1</v>
      </c>
    </row>
    <row r="479" spans="2:15" x14ac:dyDescent="0.25">
      <c r="B479" s="104" t="str">
        <f>HLOOKUP(ROW(A479)-ROW(A$15),Feuil3!$5:$6,2,1)</f>
        <v/>
      </c>
      <c r="C479" s="105" t="str">
        <f t="shared" si="25"/>
        <v/>
      </c>
      <c r="D479" s="106" t="str">
        <f>IF(B479="","",INDEX('4. Offre de transport_1'!$C$25:$CX$76,'5. Offre de transport_2'!N479,'5. Offre de transport_2'!B479))</f>
        <v/>
      </c>
      <c r="E479" s="110" t="str">
        <f>IF(B479="","",INDEX('4. Offre de transport_1'!$C$25:$CX$76,'5. Offre de transport_2'!O479,'5. Offre de transport_2'!B479))</f>
        <v/>
      </c>
      <c r="F479" s="107"/>
      <c r="G479" s="108"/>
      <c r="H479" s="137"/>
      <c r="I479" s="109"/>
      <c r="J479" s="137"/>
      <c r="K479" s="109"/>
      <c r="M479">
        <f>IF(B479="",0,HLOOKUP(B479,Feuil3!$2:$3,2,0))</f>
        <v>0</v>
      </c>
      <c r="N479">
        <f t="shared" si="23"/>
        <v>0</v>
      </c>
      <c r="O479">
        <f t="shared" si="24"/>
        <v>1</v>
      </c>
    </row>
    <row r="480" spans="2:15" x14ac:dyDescent="0.25">
      <c r="B480" s="104" t="str">
        <f>HLOOKUP(ROW(A480)-ROW(A$15),Feuil3!$5:$6,2,1)</f>
        <v/>
      </c>
      <c r="C480" s="105" t="str">
        <f t="shared" si="25"/>
        <v/>
      </c>
      <c r="D480" s="106" t="str">
        <f>IF(B480="","",INDEX('4. Offre de transport_1'!$C$25:$CX$76,'5. Offre de transport_2'!N480,'5. Offre de transport_2'!B480))</f>
        <v/>
      </c>
      <c r="E480" s="110" t="str">
        <f>IF(B480="","",INDEX('4. Offre de transport_1'!$C$25:$CX$76,'5. Offre de transport_2'!O480,'5. Offre de transport_2'!B480))</f>
        <v/>
      </c>
      <c r="F480" s="107"/>
      <c r="G480" s="108"/>
      <c r="H480" s="137"/>
      <c r="I480" s="109"/>
      <c r="J480" s="137"/>
      <c r="K480" s="109"/>
      <c r="M480">
        <f>IF(B480="",0,HLOOKUP(B480,Feuil3!$2:$3,2,0))</f>
        <v>0</v>
      </c>
      <c r="N480">
        <f t="shared" si="23"/>
        <v>0</v>
      </c>
      <c r="O480">
        <f t="shared" si="24"/>
        <v>1</v>
      </c>
    </row>
    <row r="481" spans="2:15" x14ac:dyDescent="0.25">
      <c r="B481" s="104" t="str">
        <f>HLOOKUP(ROW(A481)-ROW(A$15),Feuil3!$5:$6,2,1)</f>
        <v/>
      </c>
      <c r="C481" s="105" t="str">
        <f t="shared" si="25"/>
        <v/>
      </c>
      <c r="D481" s="106" t="str">
        <f>IF(B481="","",INDEX('4. Offre de transport_1'!$C$25:$CX$76,'5. Offre de transport_2'!N481,'5. Offre de transport_2'!B481))</f>
        <v/>
      </c>
      <c r="E481" s="110" t="str">
        <f>IF(B481="","",INDEX('4. Offre de transport_1'!$C$25:$CX$76,'5. Offre de transport_2'!O481,'5. Offre de transport_2'!B481))</f>
        <v/>
      </c>
      <c r="F481" s="107"/>
      <c r="G481" s="108"/>
      <c r="H481" s="137"/>
      <c r="I481" s="109"/>
      <c r="J481" s="137"/>
      <c r="K481" s="109"/>
      <c r="M481">
        <f>IF(B481="",0,HLOOKUP(B481,Feuil3!$2:$3,2,0))</f>
        <v>0</v>
      </c>
      <c r="N481">
        <f t="shared" si="23"/>
        <v>0</v>
      </c>
      <c r="O481">
        <f t="shared" si="24"/>
        <v>1</v>
      </c>
    </row>
    <row r="482" spans="2:15" x14ac:dyDescent="0.25">
      <c r="B482" s="104" t="str">
        <f>HLOOKUP(ROW(A482)-ROW(A$15),Feuil3!$5:$6,2,1)</f>
        <v/>
      </c>
      <c r="C482" s="105" t="str">
        <f t="shared" si="25"/>
        <v/>
      </c>
      <c r="D482" s="106" t="str">
        <f>IF(B482="","",INDEX('4. Offre de transport_1'!$C$25:$CX$76,'5. Offre de transport_2'!N482,'5. Offre de transport_2'!B482))</f>
        <v/>
      </c>
      <c r="E482" s="110" t="str">
        <f>IF(B482="","",INDEX('4. Offre de transport_1'!$C$25:$CX$76,'5. Offre de transport_2'!O482,'5. Offre de transport_2'!B482))</f>
        <v/>
      </c>
      <c r="F482" s="107"/>
      <c r="G482" s="108"/>
      <c r="H482" s="137"/>
      <c r="I482" s="109"/>
      <c r="J482" s="137"/>
      <c r="K482" s="109"/>
      <c r="M482">
        <f>IF(B482="",0,HLOOKUP(B482,Feuil3!$2:$3,2,0))</f>
        <v>0</v>
      </c>
      <c r="N482">
        <f t="shared" si="23"/>
        <v>0</v>
      </c>
      <c r="O482">
        <f t="shared" si="24"/>
        <v>1</v>
      </c>
    </row>
    <row r="483" spans="2:15" x14ac:dyDescent="0.25">
      <c r="B483" s="104" t="str">
        <f>HLOOKUP(ROW(A483)-ROW(A$15),Feuil3!$5:$6,2,1)</f>
        <v/>
      </c>
      <c r="C483" s="105" t="str">
        <f t="shared" si="25"/>
        <v/>
      </c>
      <c r="D483" s="106" t="str">
        <f>IF(B483="","",INDEX('4. Offre de transport_1'!$C$25:$CX$76,'5. Offre de transport_2'!N483,'5. Offre de transport_2'!B483))</f>
        <v/>
      </c>
      <c r="E483" s="110" t="str">
        <f>IF(B483="","",INDEX('4. Offre de transport_1'!$C$25:$CX$76,'5. Offre de transport_2'!O483,'5. Offre de transport_2'!B483))</f>
        <v/>
      </c>
      <c r="F483" s="107"/>
      <c r="G483" s="108"/>
      <c r="H483" s="137"/>
      <c r="I483" s="109"/>
      <c r="J483" s="137"/>
      <c r="K483" s="109"/>
      <c r="M483">
        <f>IF(B483="",0,HLOOKUP(B483,Feuil3!$2:$3,2,0))</f>
        <v>0</v>
      </c>
      <c r="N483">
        <f t="shared" si="23"/>
        <v>0</v>
      </c>
      <c r="O483">
        <f t="shared" si="24"/>
        <v>1</v>
      </c>
    </row>
    <row r="484" spans="2:15" x14ac:dyDescent="0.25">
      <c r="B484" s="104" t="str">
        <f>HLOOKUP(ROW(A484)-ROW(A$15),Feuil3!$5:$6,2,1)</f>
        <v/>
      </c>
      <c r="C484" s="105" t="str">
        <f t="shared" si="25"/>
        <v/>
      </c>
      <c r="D484" s="106" t="str">
        <f>IF(B484="","",INDEX('4. Offre de transport_1'!$C$25:$CX$76,'5. Offre de transport_2'!N484,'5. Offre de transport_2'!B484))</f>
        <v/>
      </c>
      <c r="E484" s="110" t="str">
        <f>IF(B484="","",INDEX('4. Offre de transport_1'!$C$25:$CX$76,'5. Offre de transport_2'!O484,'5. Offre de transport_2'!B484))</f>
        <v/>
      </c>
      <c r="F484" s="107"/>
      <c r="G484" s="108"/>
      <c r="H484" s="137"/>
      <c r="I484" s="109"/>
      <c r="J484" s="137"/>
      <c r="K484" s="109"/>
      <c r="M484">
        <f>IF(B484="",0,HLOOKUP(B484,Feuil3!$2:$3,2,0))</f>
        <v>0</v>
      </c>
      <c r="N484">
        <f t="shared" si="23"/>
        <v>0</v>
      </c>
      <c r="O484">
        <f t="shared" si="24"/>
        <v>1</v>
      </c>
    </row>
    <row r="485" spans="2:15" x14ac:dyDescent="0.25">
      <c r="B485" s="104" t="str">
        <f>HLOOKUP(ROW(A485)-ROW(A$15),Feuil3!$5:$6,2,1)</f>
        <v/>
      </c>
      <c r="C485" s="105" t="str">
        <f t="shared" si="25"/>
        <v/>
      </c>
      <c r="D485" s="106" t="str">
        <f>IF(B485="","",INDEX('4. Offre de transport_1'!$C$25:$CX$76,'5. Offre de transport_2'!N485,'5. Offre de transport_2'!B485))</f>
        <v/>
      </c>
      <c r="E485" s="110" t="str">
        <f>IF(B485="","",INDEX('4. Offre de transport_1'!$C$25:$CX$76,'5. Offre de transport_2'!O485,'5. Offre de transport_2'!B485))</f>
        <v/>
      </c>
      <c r="F485" s="107"/>
      <c r="G485" s="108"/>
      <c r="H485" s="137"/>
      <c r="I485" s="109"/>
      <c r="J485" s="137"/>
      <c r="K485" s="109"/>
      <c r="M485">
        <f>IF(B485="",0,HLOOKUP(B485,Feuil3!$2:$3,2,0))</f>
        <v>0</v>
      </c>
      <c r="N485">
        <f t="shared" si="23"/>
        <v>0</v>
      </c>
      <c r="O485">
        <f t="shared" si="24"/>
        <v>1</v>
      </c>
    </row>
    <row r="486" spans="2:15" x14ac:dyDescent="0.25">
      <c r="B486" s="104" t="str">
        <f>HLOOKUP(ROW(A486)-ROW(A$15),Feuil3!$5:$6,2,1)</f>
        <v/>
      </c>
      <c r="C486" s="105" t="str">
        <f t="shared" si="25"/>
        <v/>
      </c>
      <c r="D486" s="106" t="str">
        <f>IF(B486="","",INDEX('4. Offre de transport_1'!$C$25:$CX$76,'5. Offre de transport_2'!N486,'5. Offre de transport_2'!B486))</f>
        <v/>
      </c>
      <c r="E486" s="110" t="str">
        <f>IF(B486="","",INDEX('4. Offre de transport_1'!$C$25:$CX$76,'5. Offre de transport_2'!O486,'5. Offre de transport_2'!B486))</f>
        <v/>
      </c>
      <c r="F486" s="107"/>
      <c r="G486" s="108"/>
      <c r="H486" s="137"/>
      <c r="I486" s="109"/>
      <c r="J486" s="137"/>
      <c r="K486" s="109"/>
      <c r="M486">
        <f>IF(B486="",0,HLOOKUP(B486,Feuil3!$2:$3,2,0))</f>
        <v>0</v>
      </c>
      <c r="N486">
        <f t="shared" si="23"/>
        <v>0</v>
      </c>
      <c r="O486">
        <f t="shared" si="24"/>
        <v>1</v>
      </c>
    </row>
    <row r="487" spans="2:15" x14ac:dyDescent="0.25">
      <c r="B487" s="104" t="str">
        <f>HLOOKUP(ROW(A487)-ROW(A$15),Feuil3!$5:$6,2,1)</f>
        <v/>
      </c>
      <c r="C487" s="105" t="str">
        <f t="shared" si="25"/>
        <v/>
      </c>
      <c r="D487" s="106" t="str">
        <f>IF(B487="","",INDEX('4. Offre de transport_1'!$C$25:$CX$76,'5. Offre de transport_2'!N487,'5. Offre de transport_2'!B487))</f>
        <v/>
      </c>
      <c r="E487" s="110" t="str">
        <f>IF(B487="","",INDEX('4. Offre de transport_1'!$C$25:$CX$76,'5. Offre de transport_2'!O487,'5. Offre de transport_2'!B487))</f>
        <v/>
      </c>
      <c r="F487" s="107"/>
      <c r="G487" s="108"/>
      <c r="H487" s="137"/>
      <c r="I487" s="109"/>
      <c r="J487" s="137"/>
      <c r="K487" s="109"/>
      <c r="M487">
        <f>IF(B487="",0,HLOOKUP(B487,Feuil3!$2:$3,2,0))</f>
        <v>0</v>
      </c>
      <c r="N487">
        <f t="shared" si="23"/>
        <v>0</v>
      </c>
      <c r="O487">
        <f t="shared" si="24"/>
        <v>1</v>
      </c>
    </row>
    <row r="488" spans="2:15" x14ac:dyDescent="0.25">
      <c r="B488" s="104" t="str">
        <f>HLOOKUP(ROW(A488)-ROW(A$15),Feuil3!$5:$6,2,1)</f>
        <v/>
      </c>
      <c r="C488" s="105" t="str">
        <f t="shared" si="25"/>
        <v/>
      </c>
      <c r="D488" s="106" t="str">
        <f>IF(B488="","",INDEX('4. Offre de transport_1'!$C$25:$CX$76,'5. Offre de transport_2'!N488,'5. Offre de transport_2'!B488))</f>
        <v/>
      </c>
      <c r="E488" s="110" t="str">
        <f>IF(B488="","",INDEX('4. Offre de transport_1'!$C$25:$CX$76,'5. Offre de transport_2'!O488,'5. Offre de transport_2'!B488))</f>
        <v/>
      </c>
      <c r="F488" s="107"/>
      <c r="G488" s="108"/>
      <c r="H488" s="137"/>
      <c r="I488" s="109"/>
      <c r="J488" s="137"/>
      <c r="K488" s="109"/>
      <c r="M488">
        <f>IF(B488="",0,HLOOKUP(B488,Feuil3!$2:$3,2,0))</f>
        <v>0</v>
      </c>
      <c r="N488">
        <f t="shared" si="23"/>
        <v>0</v>
      </c>
      <c r="O488">
        <f t="shared" si="24"/>
        <v>1</v>
      </c>
    </row>
    <row r="489" spans="2:15" x14ac:dyDescent="0.25">
      <c r="B489" s="104" t="str">
        <f>HLOOKUP(ROW(A489)-ROW(A$15),Feuil3!$5:$6,2,1)</f>
        <v/>
      </c>
      <c r="C489" s="105" t="str">
        <f t="shared" si="25"/>
        <v/>
      </c>
      <c r="D489" s="106" t="str">
        <f>IF(B489="","",INDEX('4. Offre de transport_1'!$C$25:$CX$76,'5. Offre de transport_2'!N489,'5. Offre de transport_2'!B489))</f>
        <v/>
      </c>
      <c r="E489" s="110" t="str">
        <f>IF(B489="","",INDEX('4. Offre de transport_1'!$C$25:$CX$76,'5. Offre de transport_2'!O489,'5. Offre de transport_2'!B489))</f>
        <v/>
      </c>
      <c r="F489" s="107"/>
      <c r="G489" s="108"/>
      <c r="H489" s="137"/>
      <c r="I489" s="109"/>
      <c r="J489" s="137"/>
      <c r="K489" s="109"/>
      <c r="M489">
        <f>IF(B489="",0,HLOOKUP(B489,Feuil3!$2:$3,2,0))</f>
        <v>0</v>
      </c>
      <c r="N489">
        <f t="shared" si="23"/>
        <v>0</v>
      </c>
      <c r="O489">
        <f t="shared" si="24"/>
        <v>1</v>
      </c>
    </row>
    <row r="490" spans="2:15" x14ac:dyDescent="0.25">
      <c r="B490" s="104" t="str">
        <f>HLOOKUP(ROW(A490)-ROW(A$15),Feuil3!$5:$6,2,1)</f>
        <v/>
      </c>
      <c r="C490" s="105" t="str">
        <f t="shared" si="25"/>
        <v/>
      </c>
      <c r="D490" s="106" t="str">
        <f>IF(B490="","",INDEX('4. Offre de transport_1'!$C$25:$CX$76,'5. Offre de transport_2'!N490,'5. Offre de transport_2'!B490))</f>
        <v/>
      </c>
      <c r="E490" s="110" t="str">
        <f>IF(B490="","",INDEX('4. Offre de transport_1'!$C$25:$CX$76,'5. Offre de transport_2'!O490,'5. Offre de transport_2'!B490))</f>
        <v/>
      </c>
      <c r="F490" s="107"/>
      <c r="G490" s="108"/>
      <c r="H490" s="137"/>
      <c r="I490" s="109"/>
      <c r="J490" s="137"/>
      <c r="K490" s="109"/>
      <c r="M490">
        <f>IF(B490="",0,HLOOKUP(B490,Feuil3!$2:$3,2,0))</f>
        <v>0</v>
      </c>
      <c r="N490">
        <f t="shared" si="23"/>
        <v>0</v>
      </c>
      <c r="O490">
        <f t="shared" si="24"/>
        <v>1</v>
      </c>
    </row>
    <row r="491" spans="2:15" x14ac:dyDescent="0.25">
      <c r="B491" s="104" t="str">
        <f>HLOOKUP(ROW(A491)-ROW(A$15),Feuil3!$5:$6,2,1)</f>
        <v/>
      </c>
      <c r="C491" s="105" t="str">
        <f t="shared" si="25"/>
        <v/>
      </c>
      <c r="D491" s="106" t="str">
        <f>IF(B491="","",INDEX('4. Offre de transport_1'!$C$25:$CX$76,'5. Offre de transport_2'!N491,'5. Offre de transport_2'!B491))</f>
        <v/>
      </c>
      <c r="E491" s="110" t="str">
        <f>IF(B491="","",INDEX('4. Offre de transport_1'!$C$25:$CX$76,'5. Offre de transport_2'!O491,'5. Offre de transport_2'!B491))</f>
        <v/>
      </c>
      <c r="F491" s="107"/>
      <c r="G491" s="108"/>
      <c r="H491" s="137"/>
      <c r="I491" s="109"/>
      <c r="J491" s="137"/>
      <c r="K491" s="109"/>
      <c r="M491">
        <f>IF(B491="",0,HLOOKUP(B491,Feuil3!$2:$3,2,0))</f>
        <v>0</v>
      </c>
      <c r="N491">
        <f t="shared" si="23"/>
        <v>0</v>
      </c>
      <c r="O491">
        <f t="shared" si="24"/>
        <v>1</v>
      </c>
    </row>
    <row r="492" spans="2:15" x14ac:dyDescent="0.25">
      <c r="B492" s="104" t="str">
        <f>HLOOKUP(ROW(A492)-ROW(A$15),Feuil3!$5:$6,2,1)</f>
        <v/>
      </c>
      <c r="C492" s="105" t="str">
        <f t="shared" si="25"/>
        <v/>
      </c>
      <c r="D492" s="106" t="str">
        <f>IF(B492="","",INDEX('4. Offre de transport_1'!$C$25:$CX$76,'5. Offre de transport_2'!N492,'5. Offre de transport_2'!B492))</f>
        <v/>
      </c>
      <c r="E492" s="110" t="str">
        <f>IF(B492="","",INDEX('4. Offre de transport_1'!$C$25:$CX$76,'5. Offre de transport_2'!O492,'5. Offre de transport_2'!B492))</f>
        <v/>
      </c>
      <c r="F492" s="107"/>
      <c r="G492" s="108"/>
      <c r="H492" s="137"/>
      <c r="I492" s="109"/>
      <c r="J492" s="137"/>
      <c r="K492" s="109"/>
      <c r="M492">
        <f>IF(B492="",0,HLOOKUP(B492,Feuil3!$2:$3,2,0))</f>
        <v>0</v>
      </c>
      <c r="N492">
        <f t="shared" si="23"/>
        <v>0</v>
      </c>
      <c r="O492">
        <f t="shared" si="24"/>
        <v>1</v>
      </c>
    </row>
    <row r="493" spans="2:15" x14ac:dyDescent="0.25">
      <c r="B493" s="104" t="str">
        <f>HLOOKUP(ROW(A493)-ROW(A$15),Feuil3!$5:$6,2,1)</f>
        <v/>
      </c>
      <c r="C493" s="105" t="str">
        <f t="shared" si="25"/>
        <v/>
      </c>
      <c r="D493" s="106" t="str">
        <f>IF(B493="","",INDEX('4. Offre de transport_1'!$C$25:$CX$76,'5. Offre de transport_2'!N493,'5. Offre de transport_2'!B493))</f>
        <v/>
      </c>
      <c r="E493" s="110" t="str">
        <f>IF(B493="","",INDEX('4. Offre de transport_1'!$C$25:$CX$76,'5. Offre de transport_2'!O493,'5. Offre de transport_2'!B493))</f>
        <v/>
      </c>
      <c r="F493" s="107"/>
      <c r="G493" s="108"/>
      <c r="H493" s="137"/>
      <c r="I493" s="109"/>
      <c r="J493" s="137"/>
      <c r="K493" s="109"/>
      <c r="M493">
        <f>IF(B493="",0,HLOOKUP(B493,Feuil3!$2:$3,2,0))</f>
        <v>0</v>
      </c>
      <c r="N493">
        <f t="shared" si="23"/>
        <v>0</v>
      </c>
      <c r="O493">
        <f t="shared" si="24"/>
        <v>1</v>
      </c>
    </row>
    <row r="494" spans="2:15" x14ac:dyDescent="0.25">
      <c r="B494" s="104" t="str">
        <f>HLOOKUP(ROW(A494)-ROW(A$15),Feuil3!$5:$6,2,1)</f>
        <v/>
      </c>
      <c r="C494" s="105" t="str">
        <f t="shared" si="25"/>
        <v/>
      </c>
      <c r="D494" s="106" t="str">
        <f>IF(B494="","",INDEX('4. Offre de transport_1'!$C$25:$CX$76,'5. Offre de transport_2'!N494,'5. Offre de transport_2'!B494))</f>
        <v/>
      </c>
      <c r="E494" s="110" t="str">
        <f>IF(B494="","",INDEX('4. Offre de transport_1'!$C$25:$CX$76,'5. Offre de transport_2'!O494,'5. Offre de transport_2'!B494))</f>
        <v/>
      </c>
      <c r="F494" s="107"/>
      <c r="G494" s="108"/>
      <c r="H494" s="137"/>
      <c r="I494" s="109"/>
      <c r="J494" s="137"/>
      <c r="K494" s="109"/>
      <c r="M494">
        <f>IF(B494="",0,HLOOKUP(B494,Feuil3!$2:$3,2,0))</f>
        <v>0</v>
      </c>
      <c r="N494">
        <f t="shared" ref="N494:N514" si="26">IF(M494&lt;&gt;M493,1,IF(O493=M493-1,N493+1,N493))</f>
        <v>0</v>
      </c>
      <c r="O494">
        <f t="shared" ref="O494:O514" si="27">IF(M494&lt;&gt;M493,2,IF(O493+1&lt;M494,O493+1,N494+1))</f>
        <v>1</v>
      </c>
    </row>
    <row r="495" spans="2:15" x14ac:dyDescent="0.25">
      <c r="B495" s="104" t="str">
        <f>HLOOKUP(ROW(A495)-ROW(A$15),Feuil3!$5:$6,2,1)</f>
        <v/>
      </c>
      <c r="C495" s="105" t="str">
        <f t="shared" si="25"/>
        <v/>
      </c>
      <c r="D495" s="106" t="str">
        <f>IF(B495="","",INDEX('4. Offre de transport_1'!$C$25:$CX$76,'5. Offre de transport_2'!N495,'5. Offre de transport_2'!B495))</f>
        <v/>
      </c>
      <c r="E495" s="110" t="str">
        <f>IF(B495="","",INDEX('4. Offre de transport_1'!$C$25:$CX$76,'5. Offre de transport_2'!O495,'5. Offre de transport_2'!B495))</f>
        <v/>
      </c>
      <c r="F495" s="107"/>
      <c r="G495" s="108"/>
      <c r="H495" s="137"/>
      <c r="I495" s="109"/>
      <c r="J495" s="137"/>
      <c r="K495" s="109"/>
      <c r="M495">
        <f>IF(B495="",0,HLOOKUP(B495,Feuil3!$2:$3,2,0))</f>
        <v>0</v>
      </c>
      <c r="N495">
        <f t="shared" si="26"/>
        <v>0</v>
      </c>
      <c r="O495">
        <f t="shared" si="27"/>
        <v>1</v>
      </c>
    </row>
    <row r="496" spans="2:15" x14ac:dyDescent="0.25">
      <c r="B496" s="104" t="str">
        <f>HLOOKUP(ROW(A496)-ROW(A$15),Feuil3!$5:$6,2,1)</f>
        <v/>
      </c>
      <c r="C496" s="105" t="str">
        <f t="shared" si="25"/>
        <v/>
      </c>
      <c r="D496" s="106" t="str">
        <f>IF(B496="","",INDEX('4. Offre de transport_1'!$C$25:$CX$76,'5. Offre de transport_2'!N496,'5. Offre de transport_2'!B496))</f>
        <v/>
      </c>
      <c r="E496" s="110" t="str">
        <f>IF(B496="","",INDEX('4. Offre de transport_1'!$C$25:$CX$76,'5. Offre de transport_2'!O496,'5. Offre de transport_2'!B496))</f>
        <v/>
      </c>
      <c r="F496" s="107"/>
      <c r="G496" s="108"/>
      <c r="H496" s="137"/>
      <c r="I496" s="109"/>
      <c r="J496" s="137"/>
      <c r="K496" s="109"/>
      <c r="M496">
        <f>IF(B496="",0,HLOOKUP(B496,Feuil3!$2:$3,2,0))</f>
        <v>0</v>
      </c>
      <c r="N496">
        <f t="shared" si="26"/>
        <v>0</v>
      </c>
      <c r="O496">
        <f t="shared" si="27"/>
        <v>1</v>
      </c>
    </row>
    <row r="497" spans="2:15" x14ac:dyDescent="0.25">
      <c r="B497" s="104" t="str">
        <f>HLOOKUP(ROW(A497)-ROW(A$15),Feuil3!$5:$6,2,1)</f>
        <v/>
      </c>
      <c r="C497" s="105" t="str">
        <f t="shared" si="25"/>
        <v/>
      </c>
      <c r="D497" s="106" t="str">
        <f>IF(B497="","",INDEX('4. Offre de transport_1'!$C$25:$CX$76,'5. Offre de transport_2'!N497,'5. Offre de transport_2'!B497))</f>
        <v/>
      </c>
      <c r="E497" s="110" t="str">
        <f>IF(B497="","",INDEX('4. Offre de transport_1'!$C$25:$CX$76,'5. Offre de transport_2'!O497,'5. Offre de transport_2'!B497))</f>
        <v/>
      </c>
      <c r="F497" s="107"/>
      <c r="G497" s="108"/>
      <c r="H497" s="137"/>
      <c r="I497" s="109"/>
      <c r="J497" s="137"/>
      <c r="K497" s="109"/>
      <c r="M497">
        <f>IF(B497="",0,HLOOKUP(B497,Feuil3!$2:$3,2,0))</f>
        <v>0</v>
      </c>
      <c r="N497">
        <f t="shared" si="26"/>
        <v>0</v>
      </c>
      <c r="O497">
        <f t="shared" si="27"/>
        <v>1</v>
      </c>
    </row>
    <row r="498" spans="2:15" x14ac:dyDescent="0.25">
      <c r="B498" s="104" t="str">
        <f>HLOOKUP(ROW(A498)-ROW(A$15),Feuil3!$5:$6,2,1)</f>
        <v/>
      </c>
      <c r="C498" s="105" t="str">
        <f t="shared" si="25"/>
        <v/>
      </c>
      <c r="D498" s="106" t="str">
        <f>IF(B498="","",INDEX('4. Offre de transport_1'!$C$25:$CX$76,'5. Offre de transport_2'!N498,'5. Offre de transport_2'!B498))</f>
        <v/>
      </c>
      <c r="E498" s="110" t="str">
        <f>IF(B498="","",INDEX('4. Offre de transport_1'!$C$25:$CX$76,'5. Offre de transport_2'!O498,'5. Offre de transport_2'!B498))</f>
        <v/>
      </c>
      <c r="F498" s="107"/>
      <c r="G498" s="108"/>
      <c r="H498" s="137"/>
      <c r="I498" s="109"/>
      <c r="J498" s="137"/>
      <c r="K498" s="109"/>
      <c r="M498">
        <f>IF(B498="",0,HLOOKUP(B498,Feuil3!$2:$3,2,0))</f>
        <v>0</v>
      </c>
      <c r="N498">
        <f t="shared" si="26"/>
        <v>0</v>
      </c>
      <c r="O498">
        <f t="shared" si="27"/>
        <v>1</v>
      </c>
    </row>
    <row r="499" spans="2:15" x14ac:dyDescent="0.25">
      <c r="B499" s="104" t="str">
        <f>HLOOKUP(ROW(A499)-ROW(A$15),Feuil3!$5:$6,2,1)</f>
        <v/>
      </c>
      <c r="C499" s="105" t="str">
        <f t="shared" si="25"/>
        <v/>
      </c>
      <c r="D499" s="106" t="str">
        <f>IF(B499="","",INDEX('4. Offre de transport_1'!$C$25:$CX$76,'5. Offre de transport_2'!N499,'5. Offre de transport_2'!B499))</f>
        <v/>
      </c>
      <c r="E499" s="110" t="str">
        <f>IF(B499="","",INDEX('4. Offre de transport_1'!$C$25:$CX$76,'5. Offre de transport_2'!O499,'5. Offre de transport_2'!B499))</f>
        <v/>
      </c>
      <c r="F499" s="107"/>
      <c r="G499" s="108"/>
      <c r="H499" s="137"/>
      <c r="I499" s="109"/>
      <c r="J499" s="137"/>
      <c r="K499" s="109"/>
      <c r="M499">
        <f>IF(B499="",0,HLOOKUP(B499,Feuil3!$2:$3,2,0))</f>
        <v>0</v>
      </c>
      <c r="N499">
        <f t="shared" si="26"/>
        <v>0</v>
      </c>
      <c r="O499">
        <f t="shared" si="27"/>
        <v>1</v>
      </c>
    </row>
    <row r="500" spans="2:15" x14ac:dyDescent="0.25">
      <c r="B500" s="104" t="str">
        <f>HLOOKUP(ROW(A500)-ROW(A$15),Feuil3!$5:$6,2,1)</f>
        <v/>
      </c>
      <c r="C500" s="105" t="str">
        <f t="shared" si="25"/>
        <v/>
      </c>
      <c r="D500" s="106" t="str">
        <f>IF(B500="","",INDEX('4. Offre de transport_1'!$C$25:$CX$76,'5. Offre de transport_2'!N500,'5. Offre de transport_2'!B500))</f>
        <v/>
      </c>
      <c r="E500" s="110" t="str">
        <f>IF(B500="","",INDEX('4. Offre de transport_1'!$C$25:$CX$76,'5. Offre de transport_2'!O500,'5. Offre de transport_2'!B500))</f>
        <v/>
      </c>
      <c r="F500" s="107"/>
      <c r="G500" s="108"/>
      <c r="H500" s="137"/>
      <c r="I500" s="109"/>
      <c r="J500" s="137"/>
      <c r="K500" s="109"/>
      <c r="M500">
        <f>IF(B500="",0,HLOOKUP(B500,Feuil3!$2:$3,2,0))</f>
        <v>0</v>
      </c>
      <c r="N500">
        <f t="shared" si="26"/>
        <v>0</v>
      </c>
      <c r="O500">
        <f t="shared" si="27"/>
        <v>1</v>
      </c>
    </row>
    <row r="501" spans="2:15" x14ac:dyDescent="0.25">
      <c r="B501" s="104" t="str">
        <f>HLOOKUP(ROW(A501)-ROW(A$15),Feuil3!$5:$6,2,1)</f>
        <v/>
      </c>
      <c r="C501" s="105" t="str">
        <f t="shared" si="25"/>
        <v/>
      </c>
      <c r="D501" s="106" t="str">
        <f>IF(B501="","",INDEX('4. Offre de transport_1'!$C$25:$CX$76,'5. Offre de transport_2'!N501,'5. Offre de transport_2'!B501))</f>
        <v/>
      </c>
      <c r="E501" s="110" t="str">
        <f>IF(B501="","",INDEX('4. Offre de transport_1'!$C$25:$CX$76,'5. Offre de transport_2'!O501,'5. Offre de transport_2'!B501))</f>
        <v/>
      </c>
      <c r="F501" s="107"/>
      <c r="G501" s="108"/>
      <c r="H501" s="137"/>
      <c r="I501" s="109"/>
      <c r="J501" s="137"/>
      <c r="K501" s="109"/>
      <c r="M501">
        <f>IF(B501="",0,HLOOKUP(B501,Feuil3!$2:$3,2,0))</f>
        <v>0</v>
      </c>
      <c r="N501">
        <f t="shared" si="26"/>
        <v>0</v>
      </c>
      <c r="O501">
        <f t="shared" si="27"/>
        <v>1</v>
      </c>
    </row>
    <row r="502" spans="2:15" x14ac:dyDescent="0.25">
      <c r="B502" s="104" t="str">
        <f>HLOOKUP(ROW(A502)-ROW(A$15),Feuil3!$5:$6,2,1)</f>
        <v/>
      </c>
      <c r="C502" s="105" t="str">
        <f t="shared" si="25"/>
        <v/>
      </c>
      <c r="D502" s="106" t="str">
        <f>IF(B502="","",INDEX('4. Offre de transport_1'!$C$25:$CX$76,'5. Offre de transport_2'!N502,'5. Offre de transport_2'!B502))</f>
        <v/>
      </c>
      <c r="E502" s="110" t="str">
        <f>IF(B502="","",INDEX('4. Offre de transport_1'!$C$25:$CX$76,'5. Offre de transport_2'!O502,'5. Offre de transport_2'!B502))</f>
        <v/>
      </c>
      <c r="F502" s="107"/>
      <c r="G502" s="108"/>
      <c r="H502" s="137"/>
      <c r="I502" s="109"/>
      <c r="J502" s="137"/>
      <c r="K502" s="109"/>
      <c r="M502">
        <f>IF(B502="",0,HLOOKUP(B502,Feuil3!$2:$3,2,0))</f>
        <v>0</v>
      </c>
      <c r="N502">
        <f t="shared" si="26"/>
        <v>0</v>
      </c>
      <c r="O502">
        <f t="shared" si="27"/>
        <v>1</v>
      </c>
    </row>
    <row r="503" spans="2:15" x14ac:dyDescent="0.25">
      <c r="B503" s="104" t="str">
        <f>HLOOKUP(ROW(A503)-ROW(A$15),Feuil3!$5:$6,2,1)</f>
        <v/>
      </c>
      <c r="C503" s="105" t="str">
        <f t="shared" si="25"/>
        <v/>
      </c>
      <c r="D503" s="106" t="str">
        <f>IF(B503="","",INDEX('4. Offre de transport_1'!$C$25:$CX$76,'5. Offre de transport_2'!N503,'5. Offre de transport_2'!B503))</f>
        <v/>
      </c>
      <c r="E503" s="110" t="str">
        <f>IF(B503="","",INDEX('4. Offre de transport_1'!$C$25:$CX$76,'5. Offre de transport_2'!O503,'5. Offre de transport_2'!B503))</f>
        <v/>
      </c>
      <c r="F503" s="107"/>
      <c r="G503" s="108"/>
      <c r="H503" s="137"/>
      <c r="I503" s="109"/>
      <c r="J503" s="137"/>
      <c r="K503" s="109"/>
      <c r="M503">
        <f>IF(B503="",0,HLOOKUP(B503,Feuil3!$2:$3,2,0))</f>
        <v>0</v>
      </c>
      <c r="N503">
        <f t="shared" si="26"/>
        <v>0</v>
      </c>
      <c r="O503">
        <f t="shared" si="27"/>
        <v>1</v>
      </c>
    </row>
    <row r="504" spans="2:15" x14ac:dyDescent="0.25">
      <c r="B504" s="104" t="str">
        <f>HLOOKUP(ROW(A504)-ROW(A$15),Feuil3!$5:$6,2,1)</f>
        <v/>
      </c>
      <c r="C504" s="105" t="str">
        <f t="shared" si="25"/>
        <v/>
      </c>
      <c r="D504" s="106" t="str">
        <f>IF(B504="","",INDEX('4. Offre de transport_1'!$C$25:$CX$76,'5. Offre de transport_2'!N504,'5. Offre de transport_2'!B504))</f>
        <v/>
      </c>
      <c r="E504" s="110" t="str">
        <f>IF(B504="","",INDEX('4. Offre de transport_1'!$C$25:$CX$76,'5. Offre de transport_2'!O504,'5. Offre de transport_2'!B504))</f>
        <v/>
      </c>
      <c r="F504" s="107"/>
      <c r="G504" s="108"/>
      <c r="H504" s="137"/>
      <c r="I504" s="109"/>
      <c r="J504" s="137"/>
      <c r="K504" s="109"/>
      <c r="M504">
        <f>IF(B504="",0,HLOOKUP(B504,Feuil3!$2:$3,2,0))</f>
        <v>0</v>
      </c>
      <c r="N504">
        <f t="shared" si="26"/>
        <v>0</v>
      </c>
      <c r="O504">
        <f t="shared" si="27"/>
        <v>1</v>
      </c>
    </row>
    <row r="505" spans="2:15" x14ac:dyDescent="0.25">
      <c r="B505" s="104" t="str">
        <f>HLOOKUP(ROW(A505)-ROW(A$15),Feuil3!$5:$6,2,1)</f>
        <v/>
      </c>
      <c r="C505" s="105" t="str">
        <f t="shared" si="25"/>
        <v/>
      </c>
      <c r="D505" s="106" t="str">
        <f>IF(B505="","",INDEX('4. Offre de transport_1'!$C$25:$CX$76,'5. Offre de transport_2'!N505,'5. Offre de transport_2'!B505))</f>
        <v/>
      </c>
      <c r="E505" s="110" t="str">
        <f>IF(B505="","",INDEX('4. Offre de transport_1'!$C$25:$CX$76,'5. Offre de transport_2'!O505,'5. Offre de transport_2'!B505))</f>
        <v/>
      </c>
      <c r="F505" s="107"/>
      <c r="G505" s="108"/>
      <c r="H505" s="137"/>
      <c r="I505" s="109"/>
      <c r="J505" s="137"/>
      <c r="K505" s="109"/>
      <c r="M505">
        <f>IF(B505="",0,HLOOKUP(B505,Feuil3!$2:$3,2,0))</f>
        <v>0</v>
      </c>
      <c r="N505">
        <f t="shared" si="26"/>
        <v>0</v>
      </c>
      <c r="O505">
        <f t="shared" si="27"/>
        <v>1</v>
      </c>
    </row>
    <row r="506" spans="2:15" x14ac:dyDescent="0.25">
      <c r="B506" s="104" t="str">
        <f>HLOOKUP(ROW(A506)-ROW(A$15),Feuil3!$5:$6,2,1)</f>
        <v/>
      </c>
      <c r="C506" s="105" t="str">
        <f t="shared" si="25"/>
        <v/>
      </c>
      <c r="D506" s="106" t="str">
        <f>IF(B506="","",INDEX('4. Offre de transport_1'!$C$25:$CX$76,'5. Offre de transport_2'!N506,'5. Offre de transport_2'!B506))</f>
        <v/>
      </c>
      <c r="E506" s="110" t="str">
        <f>IF(B506="","",INDEX('4. Offre de transport_1'!$C$25:$CX$76,'5. Offre de transport_2'!O506,'5. Offre de transport_2'!B506))</f>
        <v/>
      </c>
      <c r="F506" s="107"/>
      <c r="G506" s="108"/>
      <c r="H506" s="137"/>
      <c r="I506" s="109"/>
      <c r="J506" s="137"/>
      <c r="K506" s="109"/>
      <c r="M506">
        <f>IF(B506="",0,HLOOKUP(B506,Feuil3!$2:$3,2,0))</f>
        <v>0</v>
      </c>
      <c r="N506">
        <f t="shared" si="26"/>
        <v>0</v>
      </c>
      <c r="O506">
        <f t="shared" si="27"/>
        <v>1</v>
      </c>
    </row>
    <row r="507" spans="2:15" x14ac:dyDescent="0.25">
      <c r="B507" s="104" t="str">
        <f>HLOOKUP(ROW(A507)-ROW(A$15),Feuil3!$5:$6,2,1)</f>
        <v/>
      </c>
      <c r="C507" s="105" t="str">
        <f t="shared" si="25"/>
        <v/>
      </c>
      <c r="D507" s="106" t="str">
        <f>IF(B507="","",INDEX('4. Offre de transport_1'!$C$25:$CX$76,'5. Offre de transport_2'!N507,'5. Offre de transport_2'!B507))</f>
        <v/>
      </c>
      <c r="E507" s="110" t="str">
        <f>IF(B507="","",INDEX('4. Offre de transport_1'!$C$25:$CX$76,'5. Offre de transport_2'!O507,'5. Offre de transport_2'!B507))</f>
        <v/>
      </c>
      <c r="F507" s="107"/>
      <c r="G507" s="108"/>
      <c r="H507" s="137"/>
      <c r="I507" s="109"/>
      <c r="J507" s="137"/>
      <c r="K507" s="109"/>
      <c r="M507">
        <f>IF(B507="",0,HLOOKUP(B507,Feuil3!$2:$3,2,0))</f>
        <v>0</v>
      </c>
      <c r="N507">
        <f t="shared" si="26"/>
        <v>0</v>
      </c>
      <c r="O507">
        <f t="shared" si="27"/>
        <v>1</v>
      </c>
    </row>
    <row r="508" spans="2:15" x14ac:dyDescent="0.25">
      <c r="B508" s="104" t="str">
        <f>HLOOKUP(ROW(A508)-ROW(A$15),Feuil3!$5:$6,2,1)</f>
        <v/>
      </c>
      <c r="C508" s="105" t="str">
        <f t="shared" si="25"/>
        <v/>
      </c>
      <c r="D508" s="106" t="str">
        <f>IF(B508="","",INDEX('4. Offre de transport_1'!$C$25:$CX$76,'5. Offre de transport_2'!N508,'5. Offre de transport_2'!B508))</f>
        <v/>
      </c>
      <c r="E508" s="110" t="str">
        <f>IF(B508="","",INDEX('4. Offre de transport_1'!$C$25:$CX$76,'5. Offre de transport_2'!O508,'5. Offre de transport_2'!B508))</f>
        <v/>
      </c>
      <c r="F508" s="107"/>
      <c r="G508" s="108"/>
      <c r="H508" s="137"/>
      <c r="I508" s="109"/>
      <c r="J508" s="137"/>
      <c r="K508" s="109"/>
      <c r="M508">
        <f>IF(B508="",0,HLOOKUP(B508,Feuil3!$2:$3,2,0))</f>
        <v>0</v>
      </c>
      <c r="N508">
        <f t="shared" si="26"/>
        <v>0</v>
      </c>
      <c r="O508">
        <f t="shared" si="27"/>
        <v>1</v>
      </c>
    </row>
    <row r="509" spans="2:15" x14ac:dyDescent="0.25">
      <c r="B509" s="104" t="str">
        <f>HLOOKUP(ROW(A509)-ROW(A$15),Feuil3!$5:$6,2,1)</f>
        <v/>
      </c>
      <c r="C509" s="105" t="str">
        <f t="shared" si="25"/>
        <v/>
      </c>
      <c r="D509" s="106" t="str">
        <f>IF(B509="","",INDEX('4. Offre de transport_1'!$C$25:$CX$76,'5. Offre de transport_2'!N509,'5. Offre de transport_2'!B509))</f>
        <v/>
      </c>
      <c r="E509" s="110" t="str">
        <f>IF(B509="","",INDEX('4. Offre de transport_1'!$C$25:$CX$76,'5. Offre de transport_2'!O509,'5. Offre de transport_2'!B509))</f>
        <v/>
      </c>
      <c r="F509" s="107"/>
      <c r="G509" s="108"/>
      <c r="H509" s="137"/>
      <c r="I509" s="109"/>
      <c r="J509" s="137"/>
      <c r="K509" s="109"/>
      <c r="M509">
        <f>IF(B509="",0,HLOOKUP(B509,Feuil3!$2:$3,2,0))</f>
        <v>0</v>
      </c>
      <c r="N509">
        <f t="shared" si="26"/>
        <v>0</v>
      </c>
      <c r="O509">
        <f t="shared" si="27"/>
        <v>1</v>
      </c>
    </row>
    <row r="510" spans="2:15" x14ac:dyDescent="0.25">
      <c r="B510" s="104" t="str">
        <f>HLOOKUP(ROW(A510)-ROW(A$15),Feuil3!$5:$6,2,1)</f>
        <v/>
      </c>
      <c r="C510" s="105" t="str">
        <f t="shared" si="25"/>
        <v/>
      </c>
      <c r="D510" s="106" t="str">
        <f>IF(B510="","",INDEX('4. Offre de transport_1'!$C$25:$CX$76,'5. Offre de transport_2'!N510,'5. Offre de transport_2'!B510))</f>
        <v/>
      </c>
      <c r="E510" s="110" t="str">
        <f>IF(B510="","",INDEX('4. Offre de transport_1'!$C$25:$CX$76,'5. Offre de transport_2'!O510,'5. Offre de transport_2'!B510))</f>
        <v/>
      </c>
      <c r="F510" s="107"/>
      <c r="G510" s="108"/>
      <c r="H510" s="137"/>
      <c r="I510" s="109"/>
      <c r="J510" s="137"/>
      <c r="K510" s="109"/>
      <c r="M510">
        <f>IF(B510="",0,HLOOKUP(B510,Feuil3!$2:$3,2,0))</f>
        <v>0</v>
      </c>
      <c r="N510">
        <f t="shared" si="26"/>
        <v>0</v>
      </c>
      <c r="O510">
        <f t="shared" si="27"/>
        <v>1</v>
      </c>
    </row>
    <row r="511" spans="2:15" x14ac:dyDescent="0.25">
      <c r="B511" s="104" t="str">
        <f>HLOOKUP(ROW(A511)-ROW(A$15),Feuil3!$5:$6,2,1)</f>
        <v/>
      </c>
      <c r="C511" s="105" t="str">
        <f t="shared" si="25"/>
        <v/>
      </c>
      <c r="D511" s="106" t="str">
        <f>IF(B511="","",INDEX('4. Offre de transport_1'!$C$25:$CX$76,'5. Offre de transport_2'!N511,'5. Offre de transport_2'!B511))</f>
        <v/>
      </c>
      <c r="E511" s="110" t="str">
        <f>IF(B511="","",INDEX('4. Offre de transport_1'!$C$25:$CX$76,'5. Offre de transport_2'!O511,'5. Offre de transport_2'!B511))</f>
        <v/>
      </c>
      <c r="F511" s="107"/>
      <c r="G511" s="108"/>
      <c r="H511" s="137"/>
      <c r="I511" s="109"/>
      <c r="J511" s="137"/>
      <c r="K511" s="109"/>
      <c r="M511">
        <f>IF(B511="",0,HLOOKUP(B511,Feuil3!$2:$3,2,0))</f>
        <v>0</v>
      </c>
      <c r="N511">
        <f t="shared" si="26"/>
        <v>0</v>
      </c>
      <c r="O511">
        <f t="shared" si="27"/>
        <v>1</v>
      </c>
    </row>
    <row r="512" spans="2:15" x14ac:dyDescent="0.25">
      <c r="B512" s="104" t="str">
        <f>HLOOKUP(ROW(A512)-ROW(A$15),Feuil3!$5:$6,2,1)</f>
        <v/>
      </c>
      <c r="C512" s="105" t="str">
        <f t="shared" si="25"/>
        <v/>
      </c>
      <c r="D512" s="106" t="str">
        <f>IF(B512="","",INDEX('4. Offre de transport_1'!$C$25:$CX$76,'5. Offre de transport_2'!N512,'5. Offre de transport_2'!B512))</f>
        <v/>
      </c>
      <c r="E512" s="110" t="str">
        <f>IF(B512="","",INDEX('4. Offre de transport_1'!$C$25:$CX$76,'5. Offre de transport_2'!O512,'5. Offre de transport_2'!B512))</f>
        <v/>
      </c>
      <c r="F512" s="107"/>
      <c r="G512" s="108"/>
      <c r="H512" s="137"/>
      <c r="I512" s="109"/>
      <c r="J512" s="137"/>
      <c r="K512" s="109"/>
      <c r="M512">
        <f>IF(B512="",0,HLOOKUP(B512,Feuil3!$2:$3,2,0))</f>
        <v>0</v>
      </c>
      <c r="N512">
        <f t="shared" si="26"/>
        <v>0</v>
      </c>
      <c r="O512">
        <f t="shared" si="27"/>
        <v>1</v>
      </c>
    </row>
    <row r="513" spans="2:15" x14ac:dyDescent="0.25">
      <c r="B513" s="104" t="str">
        <f>HLOOKUP(ROW(A513)-ROW(A$15),Feuil3!$5:$6,2,1)</f>
        <v/>
      </c>
      <c r="C513" s="105" t="str">
        <f t="shared" si="25"/>
        <v/>
      </c>
      <c r="D513" s="106" t="str">
        <f>IF(B513="","",INDEX('4. Offre de transport_1'!$C$25:$CX$76,'5. Offre de transport_2'!N513,'5. Offre de transport_2'!B513))</f>
        <v/>
      </c>
      <c r="E513" s="110" t="str">
        <f>IF(B513="","",INDEX('4. Offre de transport_1'!$C$25:$CX$76,'5. Offre de transport_2'!O513,'5. Offre de transport_2'!B513))</f>
        <v/>
      </c>
      <c r="F513" s="107"/>
      <c r="G513" s="108"/>
      <c r="H513" s="137"/>
      <c r="I513" s="109"/>
      <c r="J513" s="137"/>
      <c r="K513" s="109"/>
      <c r="M513">
        <f>IF(B513="",0,HLOOKUP(B513,Feuil3!$2:$3,2,0))</f>
        <v>0</v>
      </c>
      <c r="N513">
        <f t="shared" si="26"/>
        <v>0</v>
      </c>
      <c r="O513">
        <f t="shared" si="27"/>
        <v>1</v>
      </c>
    </row>
    <row r="514" spans="2:15" x14ac:dyDescent="0.25">
      <c r="B514" s="104" t="str">
        <f>HLOOKUP(ROW(A514)-ROW(A$15),Feuil3!$5:$6,2,1)</f>
        <v/>
      </c>
      <c r="C514" s="105" t="str">
        <f t="shared" si="25"/>
        <v/>
      </c>
      <c r="D514" s="106" t="str">
        <f>IF(B514="","",INDEX('4. Offre de transport_1'!$C$25:$CX$76,'5. Offre de transport_2'!N514,'5. Offre de transport_2'!B514))</f>
        <v/>
      </c>
      <c r="E514" s="110" t="str">
        <f>IF(B514="","",INDEX('4. Offre de transport_1'!$C$25:$CX$76,'5. Offre de transport_2'!O514,'5. Offre de transport_2'!B514))</f>
        <v/>
      </c>
      <c r="F514" s="107"/>
      <c r="G514" s="108"/>
      <c r="H514" s="137"/>
      <c r="I514" s="109"/>
      <c r="J514" s="137"/>
      <c r="K514" s="109"/>
      <c r="M514">
        <f>IF(B514="",0,HLOOKUP(B514,Feuil3!$2:$3,2,0))</f>
        <v>0</v>
      </c>
      <c r="N514">
        <f t="shared" si="26"/>
        <v>0</v>
      </c>
      <c r="O514">
        <f t="shared" si="27"/>
        <v>1</v>
      </c>
    </row>
    <row r="515" spans="2:15" x14ac:dyDescent="0.25">
      <c r="B515" s="104" t="str">
        <f>HLOOKUP(ROW(A515)-ROW(A$15),Feuil3!$5:$6,2,1)</f>
        <v/>
      </c>
      <c r="C515" s="105" t="str">
        <f t="shared" ref="C515:C578" si="28">IF(B515="","",IF(B515=B514,C514+1,1))</f>
        <v/>
      </c>
      <c r="D515" s="106" t="str">
        <f>IF(B515="","",INDEX('4. Offre de transport_1'!$C$25:$CX$76,'5. Offre de transport_2'!N515,'5. Offre de transport_2'!B515))</f>
        <v/>
      </c>
      <c r="E515" s="110" t="str">
        <f>IF(B515="","",INDEX('4. Offre de transport_1'!$C$25:$CX$76,'5. Offre de transport_2'!O515,'5. Offre de transport_2'!B515))</f>
        <v/>
      </c>
      <c r="F515" s="107"/>
      <c r="G515" s="108"/>
      <c r="H515" s="137"/>
      <c r="I515" s="109"/>
      <c r="J515" s="137"/>
      <c r="K515" s="109"/>
      <c r="M515">
        <f>IF(B515="",0,HLOOKUP(B515,Feuil3!$2:$3,2,0))</f>
        <v>0</v>
      </c>
      <c r="N515">
        <f t="shared" ref="N515:N578" si="29">IF(M515&lt;&gt;M514,1,IF(O514=M514-1,N514+1,N514))</f>
        <v>0</v>
      </c>
      <c r="O515">
        <f t="shared" ref="O515:O578" si="30">IF(M515&lt;&gt;M514,2,IF(O514+1&lt;M515,O514+1,N515+1))</f>
        <v>1</v>
      </c>
    </row>
    <row r="516" spans="2:15" x14ac:dyDescent="0.25">
      <c r="B516" s="104" t="str">
        <f>HLOOKUP(ROW(A516)-ROW(A$15),Feuil3!$5:$6,2,1)</f>
        <v/>
      </c>
      <c r="C516" s="105" t="str">
        <f t="shared" si="28"/>
        <v/>
      </c>
      <c r="D516" s="106" t="str">
        <f>IF(B516="","",INDEX('4. Offre de transport_1'!$C$25:$CX$76,'5. Offre de transport_2'!N516,'5. Offre de transport_2'!B516))</f>
        <v/>
      </c>
      <c r="E516" s="110" t="str">
        <f>IF(B516="","",INDEX('4. Offre de transport_1'!$C$25:$CX$76,'5. Offre de transport_2'!O516,'5. Offre de transport_2'!B516))</f>
        <v/>
      </c>
      <c r="F516" s="107"/>
      <c r="G516" s="108"/>
      <c r="H516" s="137"/>
      <c r="I516" s="109"/>
      <c r="J516" s="137"/>
      <c r="K516" s="109"/>
      <c r="M516">
        <f>IF(B516="",0,HLOOKUP(B516,Feuil3!$2:$3,2,0))</f>
        <v>0</v>
      </c>
      <c r="N516">
        <f t="shared" si="29"/>
        <v>0</v>
      </c>
      <c r="O516">
        <f t="shared" si="30"/>
        <v>1</v>
      </c>
    </row>
    <row r="517" spans="2:15" x14ac:dyDescent="0.25">
      <c r="B517" s="104" t="str">
        <f>HLOOKUP(ROW(A517)-ROW(A$15),Feuil3!$5:$6,2,1)</f>
        <v/>
      </c>
      <c r="C517" s="105" t="str">
        <f t="shared" si="28"/>
        <v/>
      </c>
      <c r="D517" s="106" t="str">
        <f>IF(B517="","",INDEX('4. Offre de transport_1'!$C$25:$CX$76,'5. Offre de transport_2'!N517,'5. Offre de transport_2'!B517))</f>
        <v/>
      </c>
      <c r="E517" s="110" t="str">
        <f>IF(B517="","",INDEX('4. Offre de transport_1'!$C$25:$CX$76,'5. Offre de transport_2'!O517,'5. Offre de transport_2'!B517))</f>
        <v/>
      </c>
      <c r="F517" s="107"/>
      <c r="G517" s="108"/>
      <c r="H517" s="137"/>
      <c r="I517" s="109"/>
      <c r="J517" s="137"/>
      <c r="K517" s="109"/>
      <c r="M517">
        <f>IF(B517="",0,HLOOKUP(B517,Feuil3!$2:$3,2,0))</f>
        <v>0</v>
      </c>
      <c r="N517">
        <f t="shared" si="29"/>
        <v>0</v>
      </c>
      <c r="O517">
        <f t="shared" si="30"/>
        <v>1</v>
      </c>
    </row>
    <row r="518" spans="2:15" x14ac:dyDescent="0.25">
      <c r="B518" s="104" t="str">
        <f>HLOOKUP(ROW(A518)-ROW(A$15),Feuil3!$5:$6,2,1)</f>
        <v/>
      </c>
      <c r="C518" s="105" t="str">
        <f t="shared" si="28"/>
        <v/>
      </c>
      <c r="D518" s="106" t="str">
        <f>IF(B518="","",INDEX('4. Offre de transport_1'!$C$25:$CX$76,'5. Offre de transport_2'!N518,'5. Offre de transport_2'!B518))</f>
        <v/>
      </c>
      <c r="E518" s="110" t="str">
        <f>IF(B518="","",INDEX('4. Offre de transport_1'!$C$25:$CX$76,'5. Offre de transport_2'!O518,'5. Offre de transport_2'!B518))</f>
        <v/>
      </c>
      <c r="F518" s="107"/>
      <c r="G518" s="108"/>
      <c r="H518" s="137"/>
      <c r="I518" s="109"/>
      <c r="J518" s="137"/>
      <c r="K518" s="109"/>
      <c r="M518">
        <f>IF(B518="",0,HLOOKUP(B518,Feuil3!$2:$3,2,0))</f>
        <v>0</v>
      </c>
      <c r="N518">
        <f t="shared" si="29"/>
        <v>0</v>
      </c>
      <c r="O518">
        <f t="shared" si="30"/>
        <v>1</v>
      </c>
    </row>
    <row r="519" spans="2:15" x14ac:dyDescent="0.25">
      <c r="B519" s="104" t="str">
        <f>HLOOKUP(ROW(A519)-ROW(A$15),Feuil3!$5:$6,2,1)</f>
        <v/>
      </c>
      <c r="C519" s="105" t="str">
        <f t="shared" si="28"/>
        <v/>
      </c>
      <c r="D519" s="106" t="str">
        <f>IF(B519="","",INDEX('4. Offre de transport_1'!$C$25:$CX$76,'5. Offre de transport_2'!N519,'5. Offre de transport_2'!B519))</f>
        <v/>
      </c>
      <c r="E519" s="110" t="str">
        <f>IF(B519="","",INDEX('4. Offre de transport_1'!$C$25:$CX$76,'5. Offre de transport_2'!O519,'5. Offre de transport_2'!B519))</f>
        <v/>
      </c>
      <c r="F519" s="107"/>
      <c r="G519" s="108"/>
      <c r="H519" s="137"/>
      <c r="I519" s="109"/>
      <c r="J519" s="137"/>
      <c r="K519" s="109"/>
      <c r="M519">
        <f>IF(B519="",0,HLOOKUP(B519,Feuil3!$2:$3,2,0))</f>
        <v>0</v>
      </c>
      <c r="N519">
        <f t="shared" si="29"/>
        <v>0</v>
      </c>
      <c r="O519">
        <f t="shared" si="30"/>
        <v>1</v>
      </c>
    </row>
    <row r="520" spans="2:15" x14ac:dyDescent="0.25">
      <c r="B520" s="104" t="str">
        <f>HLOOKUP(ROW(A520)-ROW(A$15),Feuil3!$5:$6,2,1)</f>
        <v/>
      </c>
      <c r="C520" s="105" t="str">
        <f t="shared" si="28"/>
        <v/>
      </c>
      <c r="D520" s="106" t="str">
        <f>IF(B520="","",INDEX('4. Offre de transport_1'!$C$25:$CX$76,'5. Offre de transport_2'!N520,'5. Offre de transport_2'!B520))</f>
        <v/>
      </c>
      <c r="E520" s="110" t="str">
        <f>IF(B520="","",INDEX('4. Offre de transport_1'!$C$25:$CX$76,'5. Offre de transport_2'!O520,'5. Offre de transport_2'!B520))</f>
        <v/>
      </c>
      <c r="F520" s="107"/>
      <c r="G520" s="108"/>
      <c r="H520" s="137"/>
      <c r="I520" s="109"/>
      <c r="J520" s="137"/>
      <c r="K520" s="109"/>
      <c r="M520">
        <f>IF(B520="",0,HLOOKUP(B520,Feuil3!$2:$3,2,0))</f>
        <v>0</v>
      </c>
      <c r="N520">
        <f t="shared" si="29"/>
        <v>0</v>
      </c>
      <c r="O520">
        <f t="shared" si="30"/>
        <v>1</v>
      </c>
    </row>
    <row r="521" spans="2:15" x14ac:dyDescent="0.25">
      <c r="B521" s="104" t="str">
        <f>HLOOKUP(ROW(A521)-ROW(A$15),Feuil3!$5:$6,2,1)</f>
        <v/>
      </c>
      <c r="C521" s="105" t="str">
        <f t="shared" si="28"/>
        <v/>
      </c>
      <c r="D521" s="106" t="str">
        <f>IF(B521="","",INDEX('4. Offre de transport_1'!$C$25:$CX$76,'5. Offre de transport_2'!N521,'5. Offre de transport_2'!B521))</f>
        <v/>
      </c>
      <c r="E521" s="110" t="str">
        <f>IF(B521="","",INDEX('4. Offre de transport_1'!$C$25:$CX$76,'5. Offre de transport_2'!O521,'5. Offre de transport_2'!B521))</f>
        <v/>
      </c>
      <c r="F521" s="107"/>
      <c r="G521" s="108"/>
      <c r="H521" s="137"/>
      <c r="I521" s="109"/>
      <c r="J521" s="137"/>
      <c r="K521" s="109"/>
      <c r="M521">
        <f>IF(B521="",0,HLOOKUP(B521,Feuil3!$2:$3,2,0))</f>
        <v>0</v>
      </c>
      <c r="N521">
        <f t="shared" si="29"/>
        <v>0</v>
      </c>
      <c r="O521">
        <f t="shared" si="30"/>
        <v>1</v>
      </c>
    </row>
    <row r="522" spans="2:15" x14ac:dyDescent="0.25">
      <c r="B522" s="104" t="str">
        <f>HLOOKUP(ROW(A522)-ROW(A$15),Feuil3!$5:$6,2,1)</f>
        <v/>
      </c>
      <c r="C522" s="105" t="str">
        <f t="shared" si="28"/>
        <v/>
      </c>
      <c r="D522" s="106" t="str">
        <f>IF(B522="","",INDEX('4. Offre de transport_1'!$C$25:$CX$76,'5. Offre de transport_2'!N522,'5. Offre de transport_2'!B522))</f>
        <v/>
      </c>
      <c r="E522" s="110" t="str">
        <f>IF(B522="","",INDEX('4. Offre de transport_1'!$C$25:$CX$76,'5. Offre de transport_2'!O522,'5. Offre de transport_2'!B522))</f>
        <v/>
      </c>
      <c r="F522" s="107"/>
      <c r="G522" s="108"/>
      <c r="H522" s="137"/>
      <c r="I522" s="109"/>
      <c r="J522" s="137"/>
      <c r="K522" s="109"/>
      <c r="M522">
        <f>IF(B522="",0,HLOOKUP(B522,Feuil3!$2:$3,2,0))</f>
        <v>0</v>
      </c>
      <c r="N522">
        <f t="shared" si="29"/>
        <v>0</v>
      </c>
      <c r="O522">
        <f t="shared" si="30"/>
        <v>1</v>
      </c>
    </row>
    <row r="523" spans="2:15" x14ac:dyDescent="0.25">
      <c r="B523" s="104" t="str">
        <f>HLOOKUP(ROW(A523)-ROW(A$15),Feuil3!$5:$6,2,1)</f>
        <v/>
      </c>
      <c r="C523" s="105" t="str">
        <f t="shared" si="28"/>
        <v/>
      </c>
      <c r="D523" s="106" t="str">
        <f>IF(B523="","",INDEX('4. Offre de transport_1'!$C$25:$CX$76,'5. Offre de transport_2'!N523,'5. Offre de transport_2'!B523))</f>
        <v/>
      </c>
      <c r="E523" s="110" t="str">
        <f>IF(B523="","",INDEX('4. Offre de transport_1'!$C$25:$CX$76,'5. Offre de transport_2'!O523,'5. Offre de transport_2'!B523))</f>
        <v/>
      </c>
      <c r="F523" s="107"/>
      <c r="G523" s="108"/>
      <c r="H523" s="137"/>
      <c r="I523" s="109"/>
      <c r="J523" s="137"/>
      <c r="K523" s="109"/>
      <c r="M523">
        <f>IF(B523="",0,HLOOKUP(B523,Feuil3!$2:$3,2,0))</f>
        <v>0</v>
      </c>
      <c r="N523">
        <f t="shared" si="29"/>
        <v>0</v>
      </c>
      <c r="O523">
        <f t="shared" si="30"/>
        <v>1</v>
      </c>
    </row>
    <row r="524" spans="2:15" x14ac:dyDescent="0.25">
      <c r="B524" s="104" t="str">
        <f>HLOOKUP(ROW(A524)-ROW(A$15),Feuil3!$5:$6,2,1)</f>
        <v/>
      </c>
      <c r="C524" s="105" t="str">
        <f t="shared" si="28"/>
        <v/>
      </c>
      <c r="D524" s="106" t="str">
        <f>IF(B524="","",INDEX('4. Offre de transport_1'!$C$25:$CX$76,'5. Offre de transport_2'!N524,'5. Offre de transport_2'!B524))</f>
        <v/>
      </c>
      <c r="E524" s="110" t="str">
        <f>IF(B524="","",INDEX('4. Offre de transport_1'!$C$25:$CX$76,'5. Offre de transport_2'!O524,'5. Offre de transport_2'!B524))</f>
        <v/>
      </c>
      <c r="F524" s="107"/>
      <c r="G524" s="108"/>
      <c r="H524" s="137"/>
      <c r="I524" s="109"/>
      <c r="J524" s="137"/>
      <c r="K524" s="109"/>
      <c r="M524">
        <f>IF(B524="",0,HLOOKUP(B524,Feuil3!$2:$3,2,0))</f>
        <v>0</v>
      </c>
      <c r="N524">
        <f t="shared" si="29"/>
        <v>0</v>
      </c>
      <c r="O524">
        <f t="shared" si="30"/>
        <v>1</v>
      </c>
    </row>
    <row r="525" spans="2:15" x14ac:dyDescent="0.25">
      <c r="B525" s="104" t="str">
        <f>HLOOKUP(ROW(A525)-ROW(A$15),Feuil3!$5:$6,2,1)</f>
        <v/>
      </c>
      <c r="C525" s="105" t="str">
        <f t="shared" si="28"/>
        <v/>
      </c>
      <c r="D525" s="106" t="str">
        <f>IF(B525="","",INDEX('4. Offre de transport_1'!$C$25:$CX$76,'5. Offre de transport_2'!N525,'5. Offre de transport_2'!B525))</f>
        <v/>
      </c>
      <c r="E525" s="110" t="str">
        <f>IF(B525="","",INDEX('4. Offre de transport_1'!$C$25:$CX$76,'5. Offre de transport_2'!O525,'5. Offre de transport_2'!B525))</f>
        <v/>
      </c>
      <c r="F525" s="107"/>
      <c r="G525" s="108"/>
      <c r="H525" s="137"/>
      <c r="I525" s="109"/>
      <c r="J525" s="137"/>
      <c r="K525" s="109"/>
      <c r="M525">
        <f>IF(B525="",0,HLOOKUP(B525,Feuil3!$2:$3,2,0))</f>
        <v>0</v>
      </c>
      <c r="N525">
        <f t="shared" si="29"/>
        <v>0</v>
      </c>
      <c r="O525">
        <f t="shared" si="30"/>
        <v>1</v>
      </c>
    </row>
    <row r="526" spans="2:15" x14ac:dyDescent="0.25">
      <c r="B526" s="104" t="str">
        <f>HLOOKUP(ROW(A526)-ROW(A$15),Feuil3!$5:$6,2,1)</f>
        <v/>
      </c>
      <c r="C526" s="105" t="str">
        <f t="shared" si="28"/>
        <v/>
      </c>
      <c r="D526" s="106" t="str">
        <f>IF(B526="","",INDEX('4. Offre de transport_1'!$C$25:$CX$76,'5. Offre de transport_2'!N526,'5. Offre de transport_2'!B526))</f>
        <v/>
      </c>
      <c r="E526" s="110" t="str">
        <f>IF(B526="","",INDEX('4. Offre de transport_1'!$C$25:$CX$76,'5. Offre de transport_2'!O526,'5. Offre de transport_2'!B526))</f>
        <v/>
      </c>
      <c r="F526" s="107"/>
      <c r="G526" s="108"/>
      <c r="H526" s="137"/>
      <c r="I526" s="109"/>
      <c r="J526" s="137"/>
      <c r="K526" s="109"/>
      <c r="M526">
        <f>IF(B526="",0,HLOOKUP(B526,Feuil3!$2:$3,2,0))</f>
        <v>0</v>
      </c>
      <c r="N526">
        <f t="shared" si="29"/>
        <v>0</v>
      </c>
      <c r="O526">
        <f t="shared" si="30"/>
        <v>1</v>
      </c>
    </row>
    <row r="527" spans="2:15" x14ac:dyDescent="0.25">
      <c r="B527" s="104" t="str">
        <f>HLOOKUP(ROW(A527)-ROW(A$15),Feuil3!$5:$6,2,1)</f>
        <v/>
      </c>
      <c r="C527" s="105" t="str">
        <f t="shared" si="28"/>
        <v/>
      </c>
      <c r="D527" s="106" t="str">
        <f>IF(B527="","",INDEX('4. Offre de transport_1'!$C$25:$CX$76,'5. Offre de transport_2'!N527,'5. Offre de transport_2'!B527))</f>
        <v/>
      </c>
      <c r="E527" s="110" t="str">
        <f>IF(B527="","",INDEX('4. Offre de transport_1'!$C$25:$CX$76,'5. Offre de transport_2'!O527,'5. Offre de transport_2'!B527))</f>
        <v/>
      </c>
      <c r="F527" s="107"/>
      <c r="G527" s="108"/>
      <c r="H527" s="137"/>
      <c r="I527" s="109"/>
      <c r="J527" s="137"/>
      <c r="K527" s="109"/>
      <c r="M527">
        <f>IF(B527="",0,HLOOKUP(B527,Feuil3!$2:$3,2,0))</f>
        <v>0</v>
      </c>
      <c r="N527">
        <f t="shared" si="29"/>
        <v>0</v>
      </c>
      <c r="O527">
        <f t="shared" si="30"/>
        <v>1</v>
      </c>
    </row>
    <row r="528" spans="2:15" x14ac:dyDescent="0.25">
      <c r="B528" s="104" t="str">
        <f>HLOOKUP(ROW(A528)-ROW(A$15),Feuil3!$5:$6,2,1)</f>
        <v/>
      </c>
      <c r="C528" s="105" t="str">
        <f t="shared" si="28"/>
        <v/>
      </c>
      <c r="D528" s="106" t="str">
        <f>IF(B528="","",INDEX('4. Offre de transport_1'!$C$25:$CX$76,'5. Offre de transport_2'!N528,'5. Offre de transport_2'!B528))</f>
        <v/>
      </c>
      <c r="E528" s="110" t="str">
        <f>IF(B528="","",INDEX('4. Offre de transport_1'!$C$25:$CX$76,'5. Offre de transport_2'!O528,'5. Offre de transport_2'!B528))</f>
        <v/>
      </c>
      <c r="F528" s="107"/>
      <c r="G528" s="108"/>
      <c r="H528" s="137"/>
      <c r="I528" s="109"/>
      <c r="J528" s="137"/>
      <c r="K528" s="109"/>
      <c r="M528">
        <f>IF(B528="",0,HLOOKUP(B528,Feuil3!$2:$3,2,0))</f>
        <v>0</v>
      </c>
      <c r="N528">
        <f t="shared" si="29"/>
        <v>0</v>
      </c>
      <c r="O528">
        <f t="shared" si="30"/>
        <v>1</v>
      </c>
    </row>
    <row r="529" spans="2:15" x14ac:dyDescent="0.25">
      <c r="B529" s="104" t="str">
        <f>HLOOKUP(ROW(A529)-ROW(A$15),Feuil3!$5:$6,2,1)</f>
        <v/>
      </c>
      <c r="C529" s="105" t="str">
        <f t="shared" si="28"/>
        <v/>
      </c>
      <c r="D529" s="106" t="str">
        <f>IF(B529="","",INDEX('4. Offre de transport_1'!$C$25:$CX$76,'5. Offre de transport_2'!N529,'5. Offre de transport_2'!B529))</f>
        <v/>
      </c>
      <c r="E529" s="110" t="str">
        <f>IF(B529="","",INDEX('4. Offre de transport_1'!$C$25:$CX$76,'5. Offre de transport_2'!O529,'5. Offre de transport_2'!B529))</f>
        <v/>
      </c>
      <c r="F529" s="107"/>
      <c r="G529" s="108"/>
      <c r="H529" s="137"/>
      <c r="I529" s="109"/>
      <c r="J529" s="137"/>
      <c r="K529" s="109"/>
      <c r="M529">
        <f>IF(B529="",0,HLOOKUP(B529,Feuil3!$2:$3,2,0))</f>
        <v>0</v>
      </c>
      <c r="N529">
        <f t="shared" si="29"/>
        <v>0</v>
      </c>
      <c r="O529">
        <f t="shared" si="30"/>
        <v>1</v>
      </c>
    </row>
    <row r="530" spans="2:15" x14ac:dyDescent="0.25">
      <c r="B530" s="104" t="str">
        <f>HLOOKUP(ROW(A530)-ROW(A$15),Feuil3!$5:$6,2,1)</f>
        <v/>
      </c>
      <c r="C530" s="105" t="str">
        <f t="shared" si="28"/>
        <v/>
      </c>
      <c r="D530" s="106" t="str">
        <f>IF(B530="","",INDEX('4. Offre de transport_1'!$C$25:$CX$76,'5. Offre de transport_2'!N530,'5. Offre de transport_2'!B530))</f>
        <v/>
      </c>
      <c r="E530" s="110" t="str">
        <f>IF(B530="","",INDEX('4. Offre de transport_1'!$C$25:$CX$76,'5. Offre de transport_2'!O530,'5. Offre de transport_2'!B530))</f>
        <v/>
      </c>
      <c r="F530" s="107"/>
      <c r="G530" s="108"/>
      <c r="H530" s="137"/>
      <c r="I530" s="109"/>
      <c r="J530" s="137"/>
      <c r="K530" s="109"/>
      <c r="M530">
        <f>IF(B530="",0,HLOOKUP(B530,Feuil3!$2:$3,2,0))</f>
        <v>0</v>
      </c>
      <c r="N530">
        <f t="shared" si="29"/>
        <v>0</v>
      </c>
      <c r="O530">
        <f t="shared" si="30"/>
        <v>1</v>
      </c>
    </row>
    <row r="531" spans="2:15" x14ac:dyDescent="0.25">
      <c r="B531" s="104" t="str">
        <f>HLOOKUP(ROW(A531)-ROW(A$15),Feuil3!$5:$6,2,1)</f>
        <v/>
      </c>
      <c r="C531" s="105" t="str">
        <f t="shared" si="28"/>
        <v/>
      </c>
      <c r="D531" s="106" t="str">
        <f>IF(B531="","",INDEX('4. Offre de transport_1'!$C$25:$CX$76,'5. Offre de transport_2'!N531,'5. Offre de transport_2'!B531))</f>
        <v/>
      </c>
      <c r="E531" s="110" t="str">
        <f>IF(B531="","",INDEX('4. Offre de transport_1'!$C$25:$CX$76,'5. Offre de transport_2'!O531,'5. Offre de transport_2'!B531))</f>
        <v/>
      </c>
      <c r="F531" s="107"/>
      <c r="G531" s="108"/>
      <c r="H531" s="137"/>
      <c r="I531" s="109"/>
      <c r="J531" s="137"/>
      <c r="K531" s="109"/>
      <c r="M531">
        <f>IF(B531="",0,HLOOKUP(B531,Feuil3!$2:$3,2,0))</f>
        <v>0</v>
      </c>
      <c r="N531">
        <f t="shared" si="29"/>
        <v>0</v>
      </c>
      <c r="O531">
        <f t="shared" si="30"/>
        <v>1</v>
      </c>
    </row>
    <row r="532" spans="2:15" x14ac:dyDescent="0.25">
      <c r="B532" s="104" t="str">
        <f>HLOOKUP(ROW(A532)-ROW(A$15),Feuil3!$5:$6,2,1)</f>
        <v/>
      </c>
      <c r="C532" s="105" t="str">
        <f t="shared" si="28"/>
        <v/>
      </c>
      <c r="D532" s="106" t="str">
        <f>IF(B532="","",INDEX('4. Offre de transport_1'!$C$25:$CX$76,'5. Offre de transport_2'!N532,'5. Offre de transport_2'!B532))</f>
        <v/>
      </c>
      <c r="E532" s="110" t="str">
        <f>IF(B532="","",INDEX('4. Offre de transport_1'!$C$25:$CX$76,'5. Offre de transport_2'!O532,'5. Offre de transport_2'!B532))</f>
        <v/>
      </c>
      <c r="F532" s="107"/>
      <c r="G532" s="108"/>
      <c r="H532" s="137"/>
      <c r="I532" s="109"/>
      <c r="J532" s="137"/>
      <c r="K532" s="109"/>
      <c r="M532">
        <f>IF(B532="",0,HLOOKUP(B532,Feuil3!$2:$3,2,0))</f>
        <v>0</v>
      </c>
      <c r="N532">
        <f t="shared" si="29"/>
        <v>0</v>
      </c>
      <c r="O532">
        <f t="shared" si="30"/>
        <v>1</v>
      </c>
    </row>
    <row r="533" spans="2:15" x14ac:dyDescent="0.25">
      <c r="B533" s="104" t="str">
        <f>HLOOKUP(ROW(A533)-ROW(A$15),Feuil3!$5:$6,2,1)</f>
        <v/>
      </c>
      <c r="C533" s="105" t="str">
        <f t="shared" si="28"/>
        <v/>
      </c>
      <c r="D533" s="106" t="str">
        <f>IF(B533="","",INDEX('4. Offre de transport_1'!$C$25:$CX$76,'5. Offre de transport_2'!N533,'5. Offre de transport_2'!B533))</f>
        <v/>
      </c>
      <c r="E533" s="110" t="str">
        <f>IF(B533="","",INDEX('4. Offre de transport_1'!$C$25:$CX$76,'5. Offre de transport_2'!O533,'5. Offre de transport_2'!B533))</f>
        <v/>
      </c>
      <c r="F533" s="107"/>
      <c r="G533" s="108"/>
      <c r="H533" s="137"/>
      <c r="I533" s="109"/>
      <c r="J533" s="137"/>
      <c r="K533" s="109"/>
      <c r="M533">
        <f>IF(B533="",0,HLOOKUP(B533,Feuil3!$2:$3,2,0))</f>
        <v>0</v>
      </c>
      <c r="N533">
        <f t="shared" si="29"/>
        <v>0</v>
      </c>
      <c r="O533">
        <f t="shared" si="30"/>
        <v>1</v>
      </c>
    </row>
    <row r="534" spans="2:15" x14ac:dyDescent="0.25">
      <c r="B534" s="104" t="str">
        <f>HLOOKUP(ROW(A534)-ROW(A$15),Feuil3!$5:$6,2,1)</f>
        <v/>
      </c>
      <c r="C534" s="105" t="str">
        <f t="shared" si="28"/>
        <v/>
      </c>
      <c r="D534" s="106" t="str">
        <f>IF(B534="","",INDEX('4. Offre de transport_1'!$C$25:$CX$76,'5. Offre de transport_2'!N534,'5. Offre de transport_2'!B534))</f>
        <v/>
      </c>
      <c r="E534" s="110" t="str">
        <f>IF(B534="","",INDEX('4. Offre de transport_1'!$C$25:$CX$76,'5. Offre de transport_2'!O534,'5. Offre de transport_2'!B534))</f>
        <v/>
      </c>
      <c r="F534" s="107"/>
      <c r="G534" s="108"/>
      <c r="H534" s="137"/>
      <c r="I534" s="109"/>
      <c r="J534" s="137"/>
      <c r="K534" s="109"/>
      <c r="M534">
        <f>IF(B534="",0,HLOOKUP(B534,Feuil3!$2:$3,2,0))</f>
        <v>0</v>
      </c>
      <c r="N534">
        <f t="shared" si="29"/>
        <v>0</v>
      </c>
      <c r="O534">
        <f t="shared" si="30"/>
        <v>1</v>
      </c>
    </row>
    <row r="535" spans="2:15" x14ac:dyDescent="0.25">
      <c r="B535" s="104" t="str">
        <f>HLOOKUP(ROW(A535)-ROW(A$15),Feuil3!$5:$6,2,1)</f>
        <v/>
      </c>
      <c r="C535" s="105" t="str">
        <f t="shared" si="28"/>
        <v/>
      </c>
      <c r="D535" s="106" t="str">
        <f>IF(B535="","",INDEX('4. Offre de transport_1'!$C$25:$CX$76,'5. Offre de transport_2'!N535,'5. Offre de transport_2'!B535))</f>
        <v/>
      </c>
      <c r="E535" s="110" t="str">
        <f>IF(B535="","",INDEX('4. Offre de transport_1'!$C$25:$CX$76,'5. Offre de transport_2'!O535,'5. Offre de transport_2'!B535))</f>
        <v/>
      </c>
      <c r="F535" s="107"/>
      <c r="G535" s="108"/>
      <c r="H535" s="137"/>
      <c r="I535" s="109"/>
      <c r="J535" s="137"/>
      <c r="K535" s="109"/>
      <c r="M535">
        <f>IF(B535="",0,HLOOKUP(B535,Feuil3!$2:$3,2,0))</f>
        <v>0</v>
      </c>
      <c r="N535">
        <f t="shared" si="29"/>
        <v>0</v>
      </c>
      <c r="O535">
        <f t="shared" si="30"/>
        <v>1</v>
      </c>
    </row>
    <row r="536" spans="2:15" x14ac:dyDescent="0.25">
      <c r="B536" s="104" t="str">
        <f>HLOOKUP(ROW(A536)-ROW(A$15),Feuil3!$5:$6,2,1)</f>
        <v/>
      </c>
      <c r="C536" s="105" t="str">
        <f t="shared" si="28"/>
        <v/>
      </c>
      <c r="D536" s="106" t="str">
        <f>IF(B536="","",INDEX('4. Offre de transport_1'!$C$25:$CX$76,'5. Offre de transport_2'!N536,'5. Offre de transport_2'!B536))</f>
        <v/>
      </c>
      <c r="E536" s="110" t="str">
        <f>IF(B536="","",INDEX('4. Offre de transport_1'!$C$25:$CX$76,'5. Offre de transport_2'!O536,'5. Offre de transport_2'!B536))</f>
        <v/>
      </c>
      <c r="F536" s="107"/>
      <c r="G536" s="108"/>
      <c r="H536" s="137"/>
      <c r="I536" s="109"/>
      <c r="J536" s="137"/>
      <c r="K536" s="109"/>
      <c r="M536">
        <f>IF(B536="",0,HLOOKUP(B536,Feuil3!$2:$3,2,0))</f>
        <v>0</v>
      </c>
      <c r="N536">
        <f t="shared" si="29"/>
        <v>0</v>
      </c>
      <c r="O536">
        <f t="shared" si="30"/>
        <v>1</v>
      </c>
    </row>
    <row r="537" spans="2:15" x14ac:dyDescent="0.25">
      <c r="B537" s="104" t="str">
        <f>HLOOKUP(ROW(A537)-ROW(A$15),Feuil3!$5:$6,2,1)</f>
        <v/>
      </c>
      <c r="C537" s="105" t="str">
        <f t="shared" si="28"/>
        <v/>
      </c>
      <c r="D537" s="106" t="str">
        <f>IF(B537="","",INDEX('4. Offre de transport_1'!$C$25:$CX$76,'5. Offre de transport_2'!N537,'5. Offre de transport_2'!B537))</f>
        <v/>
      </c>
      <c r="E537" s="110" t="str">
        <f>IF(B537="","",INDEX('4. Offre de transport_1'!$C$25:$CX$76,'5. Offre de transport_2'!O537,'5. Offre de transport_2'!B537))</f>
        <v/>
      </c>
      <c r="F537" s="107"/>
      <c r="G537" s="108"/>
      <c r="H537" s="137"/>
      <c r="I537" s="109"/>
      <c r="J537" s="137"/>
      <c r="K537" s="109"/>
      <c r="M537">
        <f>IF(B537="",0,HLOOKUP(B537,Feuil3!$2:$3,2,0))</f>
        <v>0</v>
      </c>
      <c r="N537">
        <f t="shared" si="29"/>
        <v>0</v>
      </c>
      <c r="O537">
        <f t="shared" si="30"/>
        <v>1</v>
      </c>
    </row>
    <row r="538" spans="2:15" x14ac:dyDescent="0.25">
      <c r="B538" s="104" t="str">
        <f>HLOOKUP(ROW(A538)-ROW(A$15),Feuil3!$5:$6,2,1)</f>
        <v/>
      </c>
      <c r="C538" s="105" t="str">
        <f t="shared" si="28"/>
        <v/>
      </c>
      <c r="D538" s="106" t="str">
        <f>IF(B538="","",INDEX('4. Offre de transport_1'!$C$25:$CX$76,'5. Offre de transport_2'!N538,'5. Offre de transport_2'!B538))</f>
        <v/>
      </c>
      <c r="E538" s="110" t="str">
        <f>IF(B538="","",INDEX('4. Offre de transport_1'!$C$25:$CX$76,'5. Offre de transport_2'!O538,'5. Offre de transport_2'!B538))</f>
        <v/>
      </c>
      <c r="F538" s="107"/>
      <c r="G538" s="108"/>
      <c r="H538" s="137"/>
      <c r="I538" s="109"/>
      <c r="J538" s="137"/>
      <c r="K538" s="109"/>
      <c r="M538">
        <f>IF(B538="",0,HLOOKUP(B538,Feuil3!$2:$3,2,0))</f>
        <v>0</v>
      </c>
      <c r="N538">
        <f t="shared" si="29"/>
        <v>0</v>
      </c>
      <c r="O538">
        <f t="shared" si="30"/>
        <v>1</v>
      </c>
    </row>
    <row r="539" spans="2:15" x14ac:dyDescent="0.25">
      <c r="B539" s="104" t="str">
        <f>HLOOKUP(ROW(A539)-ROW(A$15),Feuil3!$5:$6,2,1)</f>
        <v/>
      </c>
      <c r="C539" s="105" t="str">
        <f t="shared" si="28"/>
        <v/>
      </c>
      <c r="D539" s="106" t="str">
        <f>IF(B539="","",INDEX('4. Offre de transport_1'!$C$25:$CX$76,'5. Offre de transport_2'!N539,'5. Offre de transport_2'!B539))</f>
        <v/>
      </c>
      <c r="E539" s="110" t="str">
        <f>IF(B539="","",INDEX('4. Offre de transport_1'!$C$25:$CX$76,'5. Offre de transport_2'!O539,'5. Offre de transport_2'!B539))</f>
        <v/>
      </c>
      <c r="F539" s="107"/>
      <c r="G539" s="108"/>
      <c r="H539" s="137"/>
      <c r="I539" s="109"/>
      <c r="J539" s="137"/>
      <c r="K539" s="109"/>
      <c r="M539">
        <f>IF(B539="",0,HLOOKUP(B539,Feuil3!$2:$3,2,0))</f>
        <v>0</v>
      </c>
      <c r="N539">
        <f t="shared" si="29"/>
        <v>0</v>
      </c>
      <c r="O539">
        <f t="shared" si="30"/>
        <v>1</v>
      </c>
    </row>
    <row r="540" spans="2:15" x14ac:dyDescent="0.25">
      <c r="B540" s="104" t="str">
        <f>HLOOKUP(ROW(A540)-ROW(A$15),Feuil3!$5:$6,2,1)</f>
        <v/>
      </c>
      <c r="C540" s="105" t="str">
        <f t="shared" si="28"/>
        <v/>
      </c>
      <c r="D540" s="106" t="str">
        <f>IF(B540="","",INDEX('4. Offre de transport_1'!$C$25:$CX$76,'5. Offre de transport_2'!N540,'5. Offre de transport_2'!B540))</f>
        <v/>
      </c>
      <c r="E540" s="110" t="str">
        <f>IF(B540="","",INDEX('4. Offre de transport_1'!$C$25:$CX$76,'5. Offre de transport_2'!O540,'5. Offre de transport_2'!B540))</f>
        <v/>
      </c>
      <c r="F540" s="107"/>
      <c r="G540" s="108"/>
      <c r="H540" s="137"/>
      <c r="I540" s="109"/>
      <c r="J540" s="137"/>
      <c r="K540" s="109"/>
      <c r="M540">
        <f>IF(B540="",0,HLOOKUP(B540,Feuil3!$2:$3,2,0))</f>
        <v>0</v>
      </c>
      <c r="N540">
        <f t="shared" si="29"/>
        <v>0</v>
      </c>
      <c r="O540">
        <f t="shared" si="30"/>
        <v>1</v>
      </c>
    </row>
    <row r="541" spans="2:15" x14ac:dyDescent="0.25">
      <c r="B541" s="104" t="str">
        <f>HLOOKUP(ROW(A541)-ROW(A$15),Feuil3!$5:$6,2,1)</f>
        <v/>
      </c>
      <c r="C541" s="105" t="str">
        <f t="shared" si="28"/>
        <v/>
      </c>
      <c r="D541" s="106" t="str">
        <f>IF(B541="","",INDEX('4. Offre de transport_1'!$C$25:$CX$76,'5. Offre de transport_2'!N541,'5. Offre de transport_2'!B541))</f>
        <v/>
      </c>
      <c r="E541" s="110" t="str">
        <f>IF(B541="","",INDEX('4. Offre de transport_1'!$C$25:$CX$76,'5. Offre de transport_2'!O541,'5. Offre de transport_2'!B541))</f>
        <v/>
      </c>
      <c r="F541" s="107"/>
      <c r="G541" s="108"/>
      <c r="H541" s="137"/>
      <c r="I541" s="109"/>
      <c r="J541" s="137"/>
      <c r="K541" s="109"/>
      <c r="M541">
        <f>IF(B541="",0,HLOOKUP(B541,Feuil3!$2:$3,2,0))</f>
        <v>0</v>
      </c>
      <c r="N541">
        <f t="shared" si="29"/>
        <v>0</v>
      </c>
      <c r="O541">
        <f t="shared" si="30"/>
        <v>1</v>
      </c>
    </row>
    <row r="542" spans="2:15" x14ac:dyDescent="0.25">
      <c r="B542" s="104" t="str">
        <f>HLOOKUP(ROW(A542)-ROW(A$15),Feuil3!$5:$6,2,1)</f>
        <v/>
      </c>
      <c r="C542" s="105" t="str">
        <f t="shared" si="28"/>
        <v/>
      </c>
      <c r="D542" s="106" t="str">
        <f>IF(B542="","",INDEX('4. Offre de transport_1'!$C$25:$CX$76,'5. Offre de transport_2'!N542,'5. Offre de transport_2'!B542))</f>
        <v/>
      </c>
      <c r="E542" s="110" t="str">
        <f>IF(B542="","",INDEX('4. Offre de transport_1'!$C$25:$CX$76,'5. Offre de transport_2'!O542,'5. Offre de transport_2'!B542))</f>
        <v/>
      </c>
      <c r="F542" s="107"/>
      <c r="G542" s="108"/>
      <c r="H542" s="137"/>
      <c r="I542" s="109"/>
      <c r="J542" s="137"/>
      <c r="K542" s="109"/>
      <c r="M542">
        <f>IF(B542="",0,HLOOKUP(B542,Feuil3!$2:$3,2,0))</f>
        <v>0</v>
      </c>
      <c r="N542">
        <f t="shared" si="29"/>
        <v>0</v>
      </c>
      <c r="O542">
        <f t="shared" si="30"/>
        <v>1</v>
      </c>
    </row>
    <row r="543" spans="2:15" x14ac:dyDescent="0.25">
      <c r="B543" s="104" t="str">
        <f>HLOOKUP(ROW(A543)-ROW(A$15),Feuil3!$5:$6,2,1)</f>
        <v/>
      </c>
      <c r="C543" s="105" t="str">
        <f t="shared" si="28"/>
        <v/>
      </c>
      <c r="D543" s="106" t="str">
        <f>IF(B543="","",INDEX('4. Offre de transport_1'!$C$25:$CX$76,'5. Offre de transport_2'!N543,'5. Offre de transport_2'!B543))</f>
        <v/>
      </c>
      <c r="E543" s="110" t="str">
        <f>IF(B543="","",INDEX('4. Offre de transport_1'!$C$25:$CX$76,'5. Offre de transport_2'!O543,'5. Offre de transport_2'!B543))</f>
        <v/>
      </c>
      <c r="F543" s="107"/>
      <c r="G543" s="108"/>
      <c r="H543" s="137"/>
      <c r="I543" s="109"/>
      <c r="J543" s="137"/>
      <c r="K543" s="109"/>
      <c r="M543">
        <f>IF(B543="",0,HLOOKUP(B543,Feuil3!$2:$3,2,0))</f>
        <v>0</v>
      </c>
      <c r="N543">
        <f t="shared" si="29"/>
        <v>0</v>
      </c>
      <c r="O543">
        <f t="shared" si="30"/>
        <v>1</v>
      </c>
    </row>
    <row r="544" spans="2:15" x14ac:dyDescent="0.25">
      <c r="B544" s="104" t="str">
        <f>HLOOKUP(ROW(A544)-ROW(A$15),Feuil3!$5:$6,2,1)</f>
        <v/>
      </c>
      <c r="C544" s="105" t="str">
        <f t="shared" si="28"/>
        <v/>
      </c>
      <c r="D544" s="106" t="str">
        <f>IF(B544="","",INDEX('4. Offre de transport_1'!$C$25:$CX$76,'5. Offre de transport_2'!N544,'5. Offre de transport_2'!B544))</f>
        <v/>
      </c>
      <c r="E544" s="110" t="str">
        <f>IF(B544="","",INDEX('4. Offre de transport_1'!$C$25:$CX$76,'5. Offre de transport_2'!O544,'5. Offre de transport_2'!B544))</f>
        <v/>
      </c>
      <c r="F544" s="107"/>
      <c r="G544" s="108"/>
      <c r="H544" s="137"/>
      <c r="I544" s="109"/>
      <c r="J544" s="137"/>
      <c r="K544" s="109"/>
      <c r="M544">
        <f>IF(B544="",0,HLOOKUP(B544,Feuil3!$2:$3,2,0))</f>
        <v>0</v>
      </c>
      <c r="N544">
        <f t="shared" si="29"/>
        <v>0</v>
      </c>
      <c r="O544">
        <f t="shared" si="30"/>
        <v>1</v>
      </c>
    </row>
    <row r="545" spans="2:15" x14ac:dyDescent="0.25">
      <c r="B545" s="104" t="str">
        <f>HLOOKUP(ROW(A545)-ROW(A$15),Feuil3!$5:$6,2,1)</f>
        <v/>
      </c>
      <c r="C545" s="105" t="str">
        <f t="shared" si="28"/>
        <v/>
      </c>
      <c r="D545" s="106" t="str">
        <f>IF(B545="","",INDEX('4. Offre de transport_1'!$C$25:$CX$76,'5. Offre de transport_2'!N545,'5. Offre de transport_2'!B545))</f>
        <v/>
      </c>
      <c r="E545" s="110" t="str">
        <f>IF(B545="","",INDEX('4. Offre de transport_1'!$C$25:$CX$76,'5. Offre de transport_2'!O545,'5. Offre de transport_2'!B545))</f>
        <v/>
      </c>
      <c r="F545" s="107"/>
      <c r="G545" s="108"/>
      <c r="H545" s="137"/>
      <c r="I545" s="109"/>
      <c r="J545" s="137"/>
      <c r="K545" s="109"/>
      <c r="M545">
        <f>IF(B545="",0,HLOOKUP(B545,Feuil3!$2:$3,2,0))</f>
        <v>0</v>
      </c>
      <c r="N545">
        <f t="shared" si="29"/>
        <v>0</v>
      </c>
      <c r="O545">
        <f t="shared" si="30"/>
        <v>1</v>
      </c>
    </row>
    <row r="546" spans="2:15" x14ac:dyDescent="0.25">
      <c r="B546" s="104" t="str">
        <f>HLOOKUP(ROW(A546)-ROW(A$15),Feuil3!$5:$6,2,1)</f>
        <v/>
      </c>
      <c r="C546" s="105" t="str">
        <f t="shared" si="28"/>
        <v/>
      </c>
      <c r="D546" s="106" t="str">
        <f>IF(B546="","",INDEX('4. Offre de transport_1'!$C$25:$CX$76,'5. Offre de transport_2'!N546,'5. Offre de transport_2'!B546))</f>
        <v/>
      </c>
      <c r="E546" s="110" t="str">
        <f>IF(B546="","",INDEX('4. Offre de transport_1'!$C$25:$CX$76,'5. Offre de transport_2'!O546,'5. Offre de transport_2'!B546))</f>
        <v/>
      </c>
      <c r="F546" s="107"/>
      <c r="G546" s="108"/>
      <c r="H546" s="137"/>
      <c r="I546" s="109"/>
      <c r="J546" s="137"/>
      <c r="K546" s="109"/>
      <c r="M546">
        <f>IF(B546="",0,HLOOKUP(B546,Feuil3!$2:$3,2,0))</f>
        <v>0</v>
      </c>
      <c r="N546">
        <f t="shared" si="29"/>
        <v>0</v>
      </c>
      <c r="O546">
        <f t="shared" si="30"/>
        <v>1</v>
      </c>
    </row>
    <row r="547" spans="2:15" x14ac:dyDescent="0.25">
      <c r="B547" s="104" t="str">
        <f>HLOOKUP(ROW(A547)-ROW(A$15),Feuil3!$5:$6,2,1)</f>
        <v/>
      </c>
      <c r="C547" s="105" t="str">
        <f t="shared" si="28"/>
        <v/>
      </c>
      <c r="D547" s="106" t="str">
        <f>IF(B547="","",INDEX('4. Offre de transport_1'!$C$25:$CX$76,'5. Offre de transport_2'!N547,'5. Offre de transport_2'!B547))</f>
        <v/>
      </c>
      <c r="E547" s="110" t="str">
        <f>IF(B547="","",INDEX('4. Offre de transport_1'!$C$25:$CX$76,'5. Offre de transport_2'!O547,'5. Offre de transport_2'!B547))</f>
        <v/>
      </c>
      <c r="F547" s="107"/>
      <c r="G547" s="108"/>
      <c r="H547" s="137"/>
      <c r="I547" s="109"/>
      <c r="J547" s="137"/>
      <c r="K547" s="109"/>
      <c r="M547">
        <f>IF(B547="",0,HLOOKUP(B547,Feuil3!$2:$3,2,0))</f>
        <v>0</v>
      </c>
      <c r="N547">
        <f t="shared" si="29"/>
        <v>0</v>
      </c>
      <c r="O547">
        <f t="shared" si="30"/>
        <v>1</v>
      </c>
    </row>
    <row r="548" spans="2:15" x14ac:dyDescent="0.25">
      <c r="B548" s="104" t="str">
        <f>HLOOKUP(ROW(A548)-ROW(A$15),Feuil3!$5:$6,2,1)</f>
        <v/>
      </c>
      <c r="C548" s="105" t="str">
        <f t="shared" si="28"/>
        <v/>
      </c>
      <c r="D548" s="106" t="str">
        <f>IF(B548="","",INDEX('4. Offre de transport_1'!$C$25:$CX$76,'5. Offre de transport_2'!N548,'5. Offre de transport_2'!B548))</f>
        <v/>
      </c>
      <c r="E548" s="110" t="str">
        <f>IF(B548="","",INDEX('4. Offre de transport_1'!$C$25:$CX$76,'5. Offre de transport_2'!O548,'5. Offre de transport_2'!B548))</f>
        <v/>
      </c>
      <c r="F548" s="107"/>
      <c r="G548" s="108"/>
      <c r="H548" s="137"/>
      <c r="I548" s="109"/>
      <c r="J548" s="137"/>
      <c r="K548" s="109"/>
      <c r="M548">
        <f>IF(B548="",0,HLOOKUP(B548,Feuil3!$2:$3,2,0))</f>
        <v>0</v>
      </c>
      <c r="N548">
        <f t="shared" si="29"/>
        <v>0</v>
      </c>
      <c r="O548">
        <f t="shared" si="30"/>
        <v>1</v>
      </c>
    </row>
    <row r="549" spans="2:15" x14ac:dyDescent="0.25">
      <c r="B549" s="104" t="str">
        <f>HLOOKUP(ROW(A549)-ROW(A$15),Feuil3!$5:$6,2,1)</f>
        <v/>
      </c>
      <c r="C549" s="105" t="str">
        <f t="shared" si="28"/>
        <v/>
      </c>
      <c r="D549" s="106" t="str">
        <f>IF(B549="","",INDEX('4. Offre de transport_1'!$C$25:$CX$76,'5. Offre de transport_2'!N549,'5. Offre de transport_2'!B549))</f>
        <v/>
      </c>
      <c r="E549" s="110" t="str">
        <f>IF(B549="","",INDEX('4. Offre de transport_1'!$C$25:$CX$76,'5. Offre de transport_2'!O549,'5. Offre de transport_2'!B549))</f>
        <v/>
      </c>
      <c r="F549" s="107"/>
      <c r="G549" s="108"/>
      <c r="H549" s="137"/>
      <c r="I549" s="109"/>
      <c r="J549" s="137"/>
      <c r="K549" s="109"/>
      <c r="M549">
        <f>IF(B549="",0,HLOOKUP(B549,Feuil3!$2:$3,2,0))</f>
        <v>0</v>
      </c>
      <c r="N549">
        <f t="shared" si="29"/>
        <v>0</v>
      </c>
      <c r="O549">
        <f t="shared" si="30"/>
        <v>1</v>
      </c>
    </row>
    <row r="550" spans="2:15" x14ac:dyDescent="0.25">
      <c r="B550" s="104" t="str">
        <f>HLOOKUP(ROW(A550)-ROW(A$15),Feuil3!$5:$6,2,1)</f>
        <v/>
      </c>
      <c r="C550" s="105" t="str">
        <f t="shared" si="28"/>
        <v/>
      </c>
      <c r="D550" s="106" t="str">
        <f>IF(B550="","",INDEX('4. Offre de transport_1'!$C$25:$CX$76,'5. Offre de transport_2'!N550,'5. Offre de transport_2'!B550))</f>
        <v/>
      </c>
      <c r="E550" s="110" t="str">
        <f>IF(B550="","",INDEX('4. Offre de transport_1'!$C$25:$CX$76,'5. Offre de transport_2'!O550,'5. Offre de transport_2'!B550))</f>
        <v/>
      </c>
      <c r="F550" s="107"/>
      <c r="G550" s="108"/>
      <c r="H550" s="137"/>
      <c r="I550" s="109"/>
      <c r="J550" s="137"/>
      <c r="K550" s="109"/>
      <c r="M550">
        <f>IF(B550="",0,HLOOKUP(B550,Feuil3!$2:$3,2,0))</f>
        <v>0</v>
      </c>
      <c r="N550">
        <f t="shared" si="29"/>
        <v>0</v>
      </c>
      <c r="O550">
        <f t="shared" si="30"/>
        <v>1</v>
      </c>
    </row>
    <row r="551" spans="2:15" x14ac:dyDescent="0.25">
      <c r="B551" s="104" t="str">
        <f>HLOOKUP(ROW(A551)-ROW(A$15),Feuil3!$5:$6,2,1)</f>
        <v/>
      </c>
      <c r="C551" s="105" t="str">
        <f t="shared" si="28"/>
        <v/>
      </c>
      <c r="D551" s="106" t="str">
        <f>IF(B551="","",INDEX('4. Offre de transport_1'!$C$25:$CX$76,'5. Offre de transport_2'!N551,'5. Offre de transport_2'!B551))</f>
        <v/>
      </c>
      <c r="E551" s="110" t="str">
        <f>IF(B551="","",INDEX('4. Offre de transport_1'!$C$25:$CX$76,'5. Offre de transport_2'!O551,'5. Offre de transport_2'!B551))</f>
        <v/>
      </c>
      <c r="F551" s="107"/>
      <c r="G551" s="108"/>
      <c r="H551" s="137"/>
      <c r="I551" s="109"/>
      <c r="J551" s="137"/>
      <c r="K551" s="109"/>
      <c r="M551">
        <f>IF(B551="",0,HLOOKUP(B551,Feuil3!$2:$3,2,0))</f>
        <v>0</v>
      </c>
      <c r="N551">
        <f t="shared" si="29"/>
        <v>0</v>
      </c>
      <c r="O551">
        <f t="shared" si="30"/>
        <v>1</v>
      </c>
    </row>
    <row r="552" spans="2:15" x14ac:dyDescent="0.25">
      <c r="B552" s="104" t="str">
        <f>HLOOKUP(ROW(A552)-ROW(A$15),Feuil3!$5:$6,2,1)</f>
        <v/>
      </c>
      <c r="C552" s="105" t="str">
        <f t="shared" si="28"/>
        <v/>
      </c>
      <c r="D552" s="106" t="str">
        <f>IF(B552="","",INDEX('4. Offre de transport_1'!$C$25:$CX$76,'5. Offre de transport_2'!N552,'5. Offre de transport_2'!B552))</f>
        <v/>
      </c>
      <c r="E552" s="110" t="str">
        <f>IF(B552="","",INDEX('4. Offre de transport_1'!$C$25:$CX$76,'5. Offre de transport_2'!O552,'5. Offre de transport_2'!B552))</f>
        <v/>
      </c>
      <c r="F552" s="107"/>
      <c r="G552" s="108"/>
      <c r="H552" s="137"/>
      <c r="I552" s="109"/>
      <c r="J552" s="137"/>
      <c r="K552" s="109"/>
      <c r="M552">
        <f>IF(B552="",0,HLOOKUP(B552,Feuil3!$2:$3,2,0))</f>
        <v>0</v>
      </c>
      <c r="N552">
        <f t="shared" si="29"/>
        <v>0</v>
      </c>
      <c r="O552">
        <f t="shared" si="30"/>
        <v>1</v>
      </c>
    </row>
    <row r="553" spans="2:15" x14ac:dyDescent="0.25">
      <c r="B553" s="104" t="str">
        <f>HLOOKUP(ROW(A553)-ROW(A$15),Feuil3!$5:$6,2,1)</f>
        <v/>
      </c>
      <c r="C553" s="105" t="str">
        <f t="shared" si="28"/>
        <v/>
      </c>
      <c r="D553" s="106" t="str">
        <f>IF(B553="","",INDEX('4. Offre de transport_1'!$C$25:$CX$76,'5. Offre de transport_2'!N553,'5. Offre de transport_2'!B553))</f>
        <v/>
      </c>
      <c r="E553" s="110" t="str">
        <f>IF(B553="","",INDEX('4. Offre de transport_1'!$C$25:$CX$76,'5. Offre de transport_2'!O553,'5. Offre de transport_2'!B553))</f>
        <v/>
      </c>
      <c r="F553" s="107"/>
      <c r="G553" s="108"/>
      <c r="H553" s="137"/>
      <c r="I553" s="109"/>
      <c r="J553" s="137"/>
      <c r="K553" s="109"/>
      <c r="M553">
        <f>IF(B553="",0,HLOOKUP(B553,Feuil3!$2:$3,2,0))</f>
        <v>0</v>
      </c>
      <c r="N553">
        <f t="shared" si="29"/>
        <v>0</v>
      </c>
      <c r="O553">
        <f t="shared" si="30"/>
        <v>1</v>
      </c>
    </row>
    <row r="554" spans="2:15" x14ac:dyDescent="0.25">
      <c r="B554" s="104" t="str">
        <f>HLOOKUP(ROW(A554)-ROW(A$15),Feuil3!$5:$6,2,1)</f>
        <v/>
      </c>
      <c r="C554" s="105" t="str">
        <f t="shared" si="28"/>
        <v/>
      </c>
      <c r="D554" s="106" t="str">
        <f>IF(B554="","",INDEX('4. Offre de transport_1'!$C$25:$CX$76,'5. Offre de transport_2'!N554,'5. Offre de transport_2'!B554))</f>
        <v/>
      </c>
      <c r="E554" s="110" t="str">
        <f>IF(B554="","",INDEX('4. Offre de transport_1'!$C$25:$CX$76,'5. Offre de transport_2'!O554,'5. Offre de transport_2'!B554))</f>
        <v/>
      </c>
      <c r="F554" s="107"/>
      <c r="G554" s="108"/>
      <c r="H554" s="137"/>
      <c r="I554" s="109"/>
      <c r="J554" s="137"/>
      <c r="K554" s="109"/>
      <c r="M554">
        <f>IF(B554="",0,HLOOKUP(B554,Feuil3!$2:$3,2,0))</f>
        <v>0</v>
      </c>
      <c r="N554">
        <f t="shared" si="29"/>
        <v>0</v>
      </c>
      <c r="O554">
        <f t="shared" si="30"/>
        <v>1</v>
      </c>
    </row>
    <row r="555" spans="2:15" x14ac:dyDescent="0.25">
      <c r="B555" s="104" t="str">
        <f>HLOOKUP(ROW(A555)-ROW(A$15),Feuil3!$5:$6,2,1)</f>
        <v/>
      </c>
      <c r="C555" s="105" t="str">
        <f t="shared" si="28"/>
        <v/>
      </c>
      <c r="D555" s="106" t="str">
        <f>IF(B555="","",INDEX('4. Offre de transport_1'!$C$25:$CX$76,'5. Offre de transport_2'!N555,'5. Offre de transport_2'!B555))</f>
        <v/>
      </c>
      <c r="E555" s="110" t="str">
        <f>IF(B555="","",INDEX('4. Offre de transport_1'!$C$25:$CX$76,'5. Offre de transport_2'!O555,'5. Offre de transport_2'!B555))</f>
        <v/>
      </c>
      <c r="F555" s="107"/>
      <c r="G555" s="108"/>
      <c r="H555" s="137"/>
      <c r="I555" s="109"/>
      <c r="J555" s="137"/>
      <c r="K555" s="109"/>
      <c r="M555">
        <f>IF(B555="",0,HLOOKUP(B555,Feuil3!$2:$3,2,0))</f>
        <v>0</v>
      </c>
      <c r="N555">
        <f t="shared" si="29"/>
        <v>0</v>
      </c>
      <c r="O555">
        <f t="shared" si="30"/>
        <v>1</v>
      </c>
    </row>
    <row r="556" spans="2:15" x14ac:dyDescent="0.25">
      <c r="B556" s="104" t="str">
        <f>HLOOKUP(ROW(A556)-ROW(A$15),Feuil3!$5:$6,2,1)</f>
        <v/>
      </c>
      <c r="C556" s="105" t="str">
        <f t="shared" si="28"/>
        <v/>
      </c>
      <c r="D556" s="106" t="str">
        <f>IF(B556="","",INDEX('4. Offre de transport_1'!$C$25:$CX$76,'5. Offre de transport_2'!N556,'5. Offre de transport_2'!B556))</f>
        <v/>
      </c>
      <c r="E556" s="110" t="str">
        <f>IF(B556="","",INDEX('4. Offre de transport_1'!$C$25:$CX$76,'5. Offre de transport_2'!O556,'5. Offre de transport_2'!B556))</f>
        <v/>
      </c>
      <c r="F556" s="107"/>
      <c r="G556" s="108"/>
      <c r="H556" s="137"/>
      <c r="I556" s="109"/>
      <c r="J556" s="137"/>
      <c r="K556" s="109"/>
      <c r="M556">
        <f>IF(B556="",0,HLOOKUP(B556,Feuil3!$2:$3,2,0))</f>
        <v>0</v>
      </c>
      <c r="N556">
        <f t="shared" si="29"/>
        <v>0</v>
      </c>
      <c r="O556">
        <f t="shared" si="30"/>
        <v>1</v>
      </c>
    </row>
    <row r="557" spans="2:15" x14ac:dyDescent="0.25">
      <c r="B557" s="104" t="str">
        <f>HLOOKUP(ROW(A557)-ROW(A$15),Feuil3!$5:$6,2,1)</f>
        <v/>
      </c>
      <c r="C557" s="105" t="str">
        <f t="shared" si="28"/>
        <v/>
      </c>
      <c r="D557" s="106" t="str">
        <f>IF(B557="","",INDEX('4. Offre de transport_1'!$C$25:$CX$76,'5. Offre de transport_2'!N557,'5. Offre de transport_2'!B557))</f>
        <v/>
      </c>
      <c r="E557" s="110" t="str">
        <f>IF(B557="","",INDEX('4. Offre de transport_1'!$C$25:$CX$76,'5. Offre de transport_2'!O557,'5. Offre de transport_2'!B557))</f>
        <v/>
      </c>
      <c r="F557" s="107"/>
      <c r="G557" s="108"/>
      <c r="H557" s="137"/>
      <c r="I557" s="109"/>
      <c r="J557" s="137"/>
      <c r="K557" s="109"/>
      <c r="M557">
        <f>IF(B557="",0,HLOOKUP(B557,Feuil3!$2:$3,2,0))</f>
        <v>0</v>
      </c>
      <c r="N557">
        <f t="shared" si="29"/>
        <v>0</v>
      </c>
      <c r="O557">
        <f t="shared" si="30"/>
        <v>1</v>
      </c>
    </row>
    <row r="558" spans="2:15" x14ac:dyDescent="0.25">
      <c r="B558" s="104" t="str">
        <f>HLOOKUP(ROW(A558)-ROW(A$15),Feuil3!$5:$6,2,1)</f>
        <v/>
      </c>
      <c r="C558" s="105" t="str">
        <f t="shared" si="28"/>
        <v/>
      </c>
      <c r="D558" s="106" t="str">
        <f>IF(B558="","",INDEX('4. Offre de transport_1'!$C$25:$CX$76,'5. Offre de transport_2'!N558,'5. Offre de transport_2'!B558))</f>
        <v/>
      </c>
      <c r="E558" s="110" t="str">
        <f>IF(B558="","",INDEX('4. Offre de transport_1'!$C$25:$CX$76,'5. Offre de transport_2'!O558,'5. Offre de transport_2'!B558))</f>
        <v/>
      </c>
      <c r="F558" s="107"/>
      <c r="G558" s="108"/>
      <c r="H558" s="137"/>
      <c r="I558" s="109"/>
      <c r="J558" s="137"/>
      <c r="K558" s="109"/>
      <c r="M558">
        <f>IF(B558="",0,HLOOKUP(B558,Feuil3!$2:$3,2,0))</f>
        <v>0</v>
      </c>
      <c r="N558">
        <f t="shared" si="29"/>
        <v>0</v>
      </c>
      <c r="O558">
        <f t="shared" si="30"/>
        <v>1</v>
      </c>
    </row>
    <row r="559" spans="2:15" x14ac:dyDescent="0.25">
      <c r="B559" s="104" t="str">
        <f>HLOOKUP(ROW(A559)-ROW(A$15),Feuil3!$5:$6,2,1)</f>
        <v/>
      </c>
      <c r="C559" s="105" t="str">
        <f t="shared" si="28"/>
        <v/>
      </c>
      <c r="D559" s="106" t="str">
        <f>IF(B559="","",INDEX('4. Offre de transport_1'!$C$25:$CX$76,'5. Offre de transport_2'!N559,'5. Offre de transport_2'!B559))</f>
        <v/>
      </c>
      <c r="E559" s="110" t="str">
        <f>IF(B559="","",INDEX('4. Offre de transport_1'!$C$25:$CX$76,'5. Offre de transport_2'!O559,'5. Offre de transport_2'!B559))</f>
        <v/>
      </c>
      <c r="F559" s="107"/>
      <c r="G559" s="108"/>
      <c r="H559" s="137"/>
      <c r="I559" s="109"/>
      <c r="J559" s="137"/>
      <c r="K559" s="109"/>
      <c r="M559">
        <f>IF(B559="",0,HLOOKUP(B559,Feuil3!$2:$3,2,0))</f>
        <v>0</v>
      </c>
      <c r="N559">
        <f t="shared" si="29"/>
        <v>0</v>
      </c>
      <c r="O559">
        <f t="shared" si="30"/>
        <v>1</v>
      </c>
    </row>
    <row r="560" spans="2:15" x14ac:dyDescent="0.25">
      <c r="B560" s="104" t="str">
        <f>HLOOKUP(ROW(A560)-ROW(A$15),Feuil3!$5:$6,2,1)</f>
        <v/>
      </c>
      <c r="C560" s="105" t="str">
        <f t="shared" si="28"/>
        <v/>
      </c>
      <c r="D560" s="106" t="str">
        <f>IF(B560="","",INDEX('4. Offre de transport_1'!$C$25:$CX$76,'5. Offre de transport_2'!N560,'5. Offre de transport_2'!B560))</f>
        <v/>
      </c>
      <c r="E560" s="110" t="str">
        <f>IF(B560="","",INDEX('4. Offre de transport_1'!$C$25:$CX$76,'5. Offre de transport_2'!O560,'5. Offre de transport_2'!B560))</f>
        <v/>
      </c>
      <c r="F560" s="107"/>
      <c r="G560" s="108"/>
      <c r="H560" s="137"/>
      <c r="I560" s="109"/>
      <c r="J560" s="137"/>
      <c r="K560" s="109"/>
      <c r="M560">
        <f>IF(B560="",0,HLOOKUP(B560,Feuil3!$2:$3,2,0))</f>
        <v>0</v>
      </c>
      <c r="N560">
        <f t="shared" si="29"/>
        <v>0</v>
      </c>
      <c r="O560">
        <f t="shared" si="30"/>
        <v>1</v>
      </c>
    </row>
    <row r="561" spans="2:15" x14ac:dyDescent="0.25">
      <c r="B561" s="104" t="str">
        <f>HLOOKUP(ROW(A561)-ROW(A$15),Feuil3!$5:$6,2,1)</f>
        <v/>
      </c>
      <c r="C561" s="105" t="str">
        <f t="shared" si="28"/>
        <v/>
      </c>
      <c r="D561" s="106" t="str">
        <f>IF(B561="","",INDEX('4. Offre de transport_1'!$C$25:$CX$76,'5. Offre de transport_2'!N561,'5. Offre de transport_2'!B561))</f>
        <v/>
      </c>
      <c r="E561" s="110" t="str">
        <f>IF(B561="","",INDEX('4. Offre de transport_1'!$C$25:$CX$76,'5. Offre de transport_2'!O561,'5. Offre de transport_2'!B561))</f>
        <v/>
      </c>
      <c r="F561" s="107"/>
      <c r="G561" s="108"/>
      <c r="H561" s="137"/>
      <c r="I561" s="109"/>
      <c r="J561" s="137"/>
      <c r="K561" s="109"/>
      <c r="M561">
        <f>IF(B561="",0,HLOOKUP(B561,Feuil3!$2:$3,2,0))</f>
        <v>0</v>
      </c>
      <c r="N561">
        <f t="shared" si="29"/>
        <v>0</v>
      </c>
      <c r="O561">
        <f t="shared" si="30"/>
        <v>1</v>
      </c>
    </row>
    <row r="562" spans="2:15" x14ac:dyDescent="0.25">
      <c r="B562" s="104" t="str">
        <f>HLOOKUP(ROW(A562)-ROW(A$15),Feuil3!$5:$6,2,1)</f>
        <v/>
      </c>
      <c r="C562" s="105" t="str">
        <f t="shared" si="28"/>
        <v/>
      </c>
      <c r="D562" s="106" t="str">
        <f>IF(B562="","",INDEX('4. Offre de transport_1'!$C$25:$CX$76,'5. Offre de transport_2'!N562,'5. Offre de transport_2'!B562))</f>
        <v/>
      </c>
      <c r="E562" s="110" t="str">
        <f>IF(B562="","",INDEX('4. Offre de transport_1'!$C$25:$CX$76,'5. Offre de transport_2'!O562,'5. Offre de transport_2'!B562))</f>
        <v/>
      </c>
      <c r="F562" s="107"/>
      <c r="G562" s="108"/>
      <c r="H562" s="137"/>
      <c r="I562" s="109"/>
      <c r="J562" s="137"/>
      <c r="K562" s="109"/>
      <c r="M562">
        <f>IF(B562="",0,HLOOKUP(B562,Feuil3!$2:$3,2,0))</f>
        <v>0</v>
      </c>
      <c r="N562">
        <f t="shared" si="29"/>
        <v>0</v>
      </c>
      <c r="O562">
        <f t="shared" si="30"/>
        <v>1</v>
      </c>
    </row>
    <row r="563" spans="2:15" x14ac:dyDescent="0.25">
      <c r="B563" s="104" t="str">
        <f>HLOOKUP(ROW(A563)-ROW(A$15),Feuil3!$5:$6,2,1)</f>
        <v/>
      </c>
      <c r="C563" s="105" t="str">
        <f t="shared" si="28"/>
        <v/>
      </c>
      <c r="D563" s="106" t="str">
        <f>IF(B563="","",INDEX('4. Offre de transport_1'!$C$25:$CX$76,'5. Offre de transport_2'!N563,'5. Offre de transport_2'!B563))</f>
        <v/>
      </c>
      <c r="E563" s="110" t="str">
        <f>IF(B563="","",INDEX('4. Offre de transport_1'!$C$25:$CX$76,'5. Offre de transport_2'!O563,'5. Offre de transport_2'!B563))</f>
        <v/>
      </c>
      <c r="F563" s="107"/>
      <c r="G563" s="108"/>
      <c r="H563" s="137"/>
      <c r="I563" s="109"/>
      <c r="J563" s="137"/>
      <c r="K563" s="109"/>
      <c r="M563">
        <f>IF(B563="",0,HLOOKUP(B563,Feuil3!$2:$3,2,0))</f>
        <v>0</v>
      </c>
      <c r="N563">
        <f t="shared" si="29"/>
        <v>0</v>
      </c>
      <c r="O563">
        <f t="shared" si="30"/>
        <v>1</v>
      </c>
    </row>
    <row r="564" spans="2:15" x14ac:dyDescent="0.25">
      <c r="B564" s="104" t="str">
        <f>HLOOKUP(ROW(A564)-ROW(A$15),Feuil3!$5:$6,2,1)</f>
        <v/>
      </c>
      <c r="C564" s="105" t="str">
        <f t="shared" si="28"/>
        <v/>
      </c>
      <c r="D564" s="106" t="str">
        <f>IF(B564="","",INDEX('4. Offre de transport_1'!$C$25:$CX$76,'5. Offre de transport_2'!N564,'5. Offre de transport_2'!B564))</f>
        <v/>
      </c>
      <c r="E564" s="110" t="str">
        <f>IF(B564="","",INDEX('4. Offre de transport_1'!$C$25:$CX$76,'5. Offre de transport_2'!O564,'5. Offre de transport_2'!B564))</f>
        <v/>
      </c>
      <c r="F564" s="107"/>
      <c r="G564" s="108"/>
      <c r="H564" s="137"/>
      <c r="I564" s="109"/>
      <c r="J564" s="137"/>
      <c r="K564" s="109"/>
      <c r="M564">
        <f>IF(B564="",0,HLOOKUP(B564,Feuil3!$2:$3,2,0))</f>
        <v>0</v>
      </c>
      <c r="N564">
        <f t="shared" si="29"/>
        <v>0</v>
      </c>
      <c r="O564">
        <f t="shared" si="30"/>
        <v>1</v>
      </c>
    </row>
    <row r="565" spans="2:15" x14ac:dyDescent="0.25">
      <c r="B565" s="104" t="str">
        <f>HLOOKUP(ROW(A565)-ROW(A$15),Feuil3!$5:$6,2,1)</f>
        <v/>
      </c>
      <c r="C565" s="105" t="str">
        <f t="shared" si="28"/>
        <v/>
      </c>
      <c r="D565" s="106" t="str">
        <f>IF(B565="","",INDEX('4. Offre de transport_1'!$C$25:$CX$76,'5. Offre de transport_2'!N565,'5. Offre de transport_2'!B565))</f>
        <v/>
      </c>
      <c r="E565" s="110" t="str">
        <f>IF(B565="","",INDEX('4. Offre de transport_1'!$C$25:$CX$76,'5. Offre de transport_2'!O565,'5. Offre de transport_2'!B565))</f>
        <v/>
      </c>
      <c r="F565" s="107"/>
      <c r="G565" s="108"/>
      <c r="H565" s="137"/>
      <c r="I565" s="109"/>
      <c r="J565" s="137"/>
      <c r="K565" s="109"/>
      <c r="M565">
        <f>IF(B565="",0,HLOOKUP(B565,Feuil3!$2:$3,2,0))</f>
        <v>0</v>
      </c>
      <c r="N565">
        <f t="shared" si="29"/>
        <v>0</v>
      </c>
      <c r="O565">
        <f t="shared" si="30"/>
        <v>1</v>
      </c>
    </row>
    <row r="566" spans="2:15" x14ac:dyDescent="0.25">
      <c r="B566" s="104" t="str">
        <f>HLOOKUP(ROW(A566)-ROW(A$15),Feuil3!$5:$6,2,1)</f>
        <v/>
      </c>
      <c r="C566" s="105" t="str">
        <f t="shared" si="28"/>
        <v/>
      </c>
      <c r="D566" s="106" t="str">
        <f>IF(B566="","",INDEX('4. Offre de transport_1'!$C$25:$CX$76,'5. Offre de transport_2'!N566,'5. Offre de transport_2'!B566))</f>
        <v/>
      </c>
      <c r="E566" s="110" t="str">
        <f>IF(B566="","",INDEX('4. Offre de transport_1'!$C$25:$CX$76,'5. Offre de transport_2'!O566,'5. Offre de transport_2'!B566))</f>
        <v/>
      </c>
      <c r="F566" s="107"/>
      <c r="G566" s="108"/>
      <c r="H566" s="137"/>
      <c r="I566" s="109"/>
      <c r="J566" s="137"/>
      <c r="K566" s="109"/>
      <c r="M566">
        <f>IF(B566="",0,HLOOKUP(B566,Feuil3!$2:$3,2,0))</f>
        <v>0</v>
      </c>
      <c r="N566">
        <f t="shared" si="29"/>
        <v>0</v>
      </c>
      <c r="O566">
        <f t="shared" si="30"/>
        <v>1</v>
      </c>
    </row>
    <row r="567" spans="2:15" x14ac:dyDescent="0.25">
      <c r="B567" s="104" t="str">
        <f>HLOOKUP(ROW(A567)-ROW(A$15),Feuil3!$5:$6,2,1)</f>
        <v/>
      </c>
      <c r="C567" s="105" t="str">
        <f t="shared" si="28"/>
        <v/>
      </c>
      <c r="D567" s="106" t="str">
        <f>IF(B567="","",INDEX('4. Offre de transport_1'!$C$25:$CX$76,'5. Offre de transport_2'!N567,'5. Offre de transport_2'!B567))</f>
        <v/>
      </c>
      <c r="E567" s="110" t="str">
        <f>IF(B567="","",INDEX('4. Offre de transport_1'!$C$25:$CX$76,'5. Offre de transport_2'!O567,'5. Offre de transport_2'!B567))</f>
        <v/>
      </c>
      <c r="F567" s="107"/>
      <c r="G567" s="108"/>
      <c r="H567" s="137"/>
      <c r="I567" s="109"/>
      <c r="J567" s="137"/>
      <c r="K567" s="109"/>
      <c r="M567">
        <f>IF(B567="",0,HLOOKUP(B567,Feuil3!$2:$3,2,0))</f>
        <v>0</v>
      </c>
      <c r="N567">
        <f t="shared" si="29"/>
        <v>0</v>
      </c>
      <c r="O567">
        <f t="shared" si="30"/>
        <v>1</v>
      </c>
    </row>
    <row r="568" spans="2:15" x14ac:dyDescent="0.25">
      <c r="B568" s="104" t="str">
        <f>HLOOKUP(ROW(A568)-ROW(A$15),Feuil3!$5:$6,2,1)</f>
        <v/>
      </c>
      <c r="C568" s="105" t="str">
        <f t="shared" si="28"/>
        <v/>
      </c>
      <c r="D568" s="106" t="str">
        <f>IF(B568="","",INDEX('4. Offre de transport_1'!$C$25:$CX$76,'5. Offre de transport_2'!N568,'5. Offre de transport_2'!B568))</f>
        <v/>
      </c>
      <c r="E568" s="110" t="str">
        <f>IF(B568="","",INDEX('4. Offre de transport_1'!$C$25:$CX$76,'5. Offre de transport_2'!O568,'5. Offre de transport_2'!B568))</f>
        <v/>
      </c>
      <c r="F568" s="107"/>
      <c r="G568" s="108"/>
      <c r="H568" s="137"/>
      <c r="I568" s="109"/>
      <c r="J568" s="137"/>
      <c r="K568" s="109"/>
      <c r="M568">
        <f>IF(B568="",0,HLOOKUP(B568,Feuil3!$2:$3,2,0))</f>
        <v>0</v>
      </c>
      <c r="N568">
        <f t="shared" si="29"/>
        <v>0</v>
      </c>
      <c r="O568">
        <f t="shared" si="30"/>
        <v>1</v>
      </c>
    </row>
    <row r="569" spans="2:15" x14ac:dyDescent="0.25">
      <c r="B569" s="104" t="str">
        <f>HLOOKUP(ROW(A569)-ROW(A$15),Feuil3!$5:$6,2,1)</f>
        <v/>
      </c>
      <c r="C569" s="105" t="str">
        <f t="shared" si="28"/>
        <v/>
      </c>
      <c r="D569" s="106" t="str">
        <f>IF(B569="","",INDEX('4. Offre de transport_1'!$C$25:$CX$76,'5. Offre de transport_2'!N569,'5. Offre de transport_2'!B569))</f>
        <v/>
      </c>
      <c r="E569" s="110" t="str">
        <f>IF(B569="","",INDEX('4. Offre de transport_1'!$C$25:$CX$76,'5. Offre de transport_2'!O569,'5. Offre de transport_2'!B569))</f>
        <v/>
      </c>
      <c r="F569" s="107"/>
      <c r="G569" s="108"/>
      <c r="H569" s="137"/>
      <c r="I569" s="109"/>
      <c r="J569" s="137"/>
      <c r="K569" s="109"/>
      <c r="M569">
        <f>IF(B569="",0,HLOOKUP(B569,Feuil3!$2:$3,2,0))</f>
        <v>0</v>
      </c>
      <c r="N569">
        <f t="shared" si="29"/>
        <v>0</v>
      </c>
      <c r="O569">
        <f t="shared" si="30"/>
        <v>1</v>
      </c>
    </row>
    <row r="570" spans="2:15" x14ac:dyDescent="0.25">
      <c r="B570" s="104" t="str">
        <f>HLOOKUP(ROW(A570)-ROW(A$15),Feuil3!$5:$6,2,1)</f>
        <v/>
      </c>
      <c r="C570" s="105" t="str">
        <f t="shared" si="28"/>
        <v/>
      </c>
      <c r="D570" s="106" t="str">
        <f>IF(B570="","",INDEX('4. Offre de transport_1'!$C$25:$CX$76,'5. Offre de transport_2'!N570,'5. Offre de transport_2'!B570))</f>
        <v/>
      </c>
      <c r="E570" s="110" t="str">
        <f>IF(B570="","",INDEX('4. Offre de transport_1'!$C$25:$CX$76,'5. Offre de transport_2'!O570,'5. Offre de transport_2'!B570))</f>
        <v/>
      </c>
      <c r="F570" s="107"/>
      <c r="G570" s="108"/>
      <c r="H570" s="137"/>
      <c r="I570" s="109"/>
      <c r="J570" s="137"/>
      <c r="K570" s="109"/>
      <c r="M570">
        <f>IF(B570="",0,HLOOKUP(B570,Feuil3!$2:$3,2,0))</f>
        <v>0</v>
      </c>
      <c r="N570">
        <f t="shared" si="29"/>
        <v>0</v>
      </c>
      <c r="O570">
        <f t="shared" si="30"/>
        <v>1</v>
      </c>
    </row>
    <row r="571" spans="2:15" x14ac:dyDescent="0.25">
      <c r="B571" s="104" t="str">
        <f>HLOOKUP(ROW(A571)-ROW(A$15),Feuil3!$5:$6,2,1)</f>
        <v/>
      </c>
      <c r="C571" s="105" t="str">
        <f t="shared" si="28"/>
        <v/>
      </c>
      <c r="D571" s="106" t="str">
        <f>IF(B571="","",INDEX('4. Offre de transport_1'!$C$25:$CX$76,'5. Offre de transport_2'!N571,'5. Offre de transport_2'!B571))</f>
        <v/>
      </c>
      <c r="E571" s="110" t="str">
        <f>IF(B571="","",INDEX('4. Offre de transport_1'!$C$25:$CX$76,'5. Offre de transport_2'!O571,'5. Offre de transport_2'!B571))</f>
        <v/>
      </c>
      <c r="F571" s="107"/>
      <c r="G571" s="108"/>
      <c r="H571" s="137"/>
      <c r="I571" s="109"/>
      <c r="J571" s="137"/>
      <c r="K571" s="109"/>
      <c r="M571">
        <f>IF(B571="",0,HLOOKUP(B571,Feuil3!$2:$3,2,0))</f>
        <v>0</v>
      </c>
      <c r="N571">
        <f t="shared" si="29"/>
        <v>0</v>
      </c>
      <c r="O571">
        <f t="shared" si="30"/>
        <v>1</v>
      </c>
    </row>
    <row r="572" spans="2:15" x14ac:dyDescent="0.25">
      <c r="B572" s="104" t="str">
        <f>HLOOKUP(ROW(A572)-ROW(A$15),Feuil3!$5:$6,2,1)</f>
        <v/>
      </c>
      <c r="C572" s="105" t="str">
        <f t="shared" si="28"/>
        <v/>
      </c>
      <c r="D572" s="106" t="str">
        <f>IF(B572="","",INDEX('4. Offre de transport_1'!$C$25:$CX$76,'5. Offre de transport_2'!N572,'5. Offre de transport_2'!B572))</f>
        <v/>
      </c>
      <c r="E572" s="110" t="str">
        <f>IF(B572="","",INDEX('4. Offre de transport_1'!$C$25:$CX$76,'5. Offre de transport_2'!O572,'5. Offre de transport_2'!B572))</f>
        <v/>
      </c>
      <c r="F572" s="107"/>
      <c r="G572" s="108"/>
      <c r="H572" s="137"/>
      <c r="I572" s="109"/>
      <c r="J572" s="137"/>
      <c r="K572" s="109"/>
      <c r="M572">
        <f>IF(B572="",0,HLOOKUP(B572,Feuil3!$2:$3,2,0))</f>
        <v>0</v>
      </c>
      <c r="N572">
        <f t="shared" si="29"/>
        <v>0</v>
      </c>
      <c r="O572">
        <f t="shared" si="30"/>
        <v>1</v>
      </c>
    </row>
    <row r="573" spans="2:15" x14ac:dyDescent="0.25">
      <c r="B573" s="104" t="str">
        <f>HLOOKUP(ROW(A573)-ROW(A$15),Feuil3!$5:$6,2,1)</f>
        <v/>
      </c>
      <c r="C573" s="105" t="str">
        <f t="shared" si="28"/>
        <v/>
      </c>
      <c r="D573" s="106" t="str">
        <f>IF(B573="","",INDEX('4. Offre de transport_1'!$C$25:$CX$76,'5. Offre de transport_2'!N573,'5. Offre de transport_2'!B573))</f>
        <v/>
      </c>
      <c r="E573" s="110" t="str">
        <f>IF(B573="","",INDEX('4. Offre de transport_1'!$C$25:$CX$76,'5. Offre de transport_2'!O573,'5. Offre de transport_2'!B573))</f>
        <v/>
      </c>
      <c r="F573" s="107"/>
      <c r="G573" s="108"/>
      <c r="H573" s="137"/>
      <c r="I573" s="109"/>
      <c r="J573" s="137"/>
      <c r="K573" s="109"/>
      <c r="M573">
        <f>IF(B573="",0,HLOOKUP(B573,Feuil3!$2:$3,2,0))</f>
        <v>0</v>
      </c>
      <c r="N573">
        <f t="shared" si="29"/>
        <v>0</v>
      </c>
      <c r="O573">
        <f t="shared" si="30"/>
        <v>1</v>
      </c>
    </row>
    <row r="574" spans="2:15" x14ac:dyDescent="0.25">
      <c r="B574" s="104" t="str">
        <f>HLOOKUP(ROW(A574)-ROW(A$15),Feuil3!$5:$6,2,1)</f>
        <v/>
      </c>
      <c r="C574" s="105" t="str">
        <f t="shared" si="28"/>
        <v/>
      </c>
      <c r="D574" s="106" t="str">
        <f>IF(B574="","",INDEX('4. Offre de transport_1'!$C$25:$CX$76,'5. Offre de transport_2'!N574,'5. Offre de transport_2'!B574))</f>
        <v/>
      </c>
      <c r="E574" s="110" t="str">
        <f>IF(B574="","",INDEX('4. Offre de transport_1'!$C$25:$CX$76,'5. Offre de transport_2'!O574,'5. Offre de transport_2'!B574))</f>
        <v/>
      </c>
      <c r="F574" s="107"/>
      <c r="G574" s="108"/>
      <c r="H574" s="137"/>
      <c r="I574" s="109"/>
      <c r="J574" s="137"/>
      <c r="K574" s="109"/>
      <c r="M574">
        <f>IF(B574="",0,HLOOKUP(B574,Feuil3!$2:$3,2,0))</f>
        <v>0</v>
      </c>
      <c r="N574">
        <f t="shared" si="29"/>
        <v>0</v>
      </c>
      <c r="O574">
        <f t="shared" si="30"/>
        <v>1</v>
      </c>
    </row>
    <row r="575" spans="2:15" x14ac:dyDescent="0.25">
      <c r="B575" s="104" t="str">
        <f>HLOOKUP(ROW(A575)-ROW(A$15),Feuil3!$5:$6,2,1)</f>
        <v/>
      </c>
      <c r="C575" s="105" t="str">
        <f t="shared" si="28"/>
        <v/>
      </c>
      <c r="D575" s="106" t="str">
        <f>IF(B575="","",INDEX('4. Offre de transport_1'!$C$25:$CX$76,'5. Offre de transport_2'!N575,'5. Offre de transport_2'!B575))</f>
        <v/>
      </c>
      <c r="E575" s="110" t="str">
        <f>IF(B575="","",INDEX('4. Offre de transport_1'!$C$25:$CX$76,'5. Offre de transport_2'!O575,'5. Offre de transport_2'!B575))</f>
        <v/>
      </c>
      <c r="F575" s="107"/>
      <c r="G575" s="108"/>
      <c r="H575" s="137"/>
      <c r="I575" s="109"/>
      <c r="J575" s="137"/>
      <c r="K575" s="109"/>
      <c r="M575">
        <f>IF(B575="",0,HLOOKUP(B575,Feuil3!$2:$3,2,0))</f>
        <v>0</v>
      </c>
      <c r="N575">
        <f t="shared" si="29"/>
        <v>0</v>
      </c>
      <c r="O575">
        <f t="shared" si="30"/>
        <v>1</v>
      </c>
    </row>
    <row r="576" spans="2:15" x14ac:dyDescent="0.25">
      <c r="B576" s="104" t="str">
        <f>HLOOKUP(ROW(A576)-ROW(A$15),Feuil3!$5:$6,2,1)</f>
        <v/>
      </c>
      <c r="C576" s="105" t="str">
        <f t="shared" si="28"/>
        <v/>
      </c>
      <c r="D576" s="106" t="str">
        <f>IF(B576="","",INDEX('4. Offre de transport_1'!$C$25:$CX$76,'5. Offre de transport_2'!N576,'5. Offre de transport_2'!B576))</f>
        <v/>
      </c>
      <c r="E576" s="110" t="str">
        <f>IF(B576="","",INDEX('4. Offre de transport_1'!$C$25:$CX$76,'5. Offre de transport_2'!O576,'5. Offre de transport_2'!B576))</f>
        <v/>
      </c>
      <c r="F576" s="107"/>
      <c r="G576" s="108"/>
      <c r="H576" s="137"/>
      <c r="I576" s="109"/>
      <c r="J576" s="137"/>
      <c r="K576" s="109"/>
      <c r="M576">
        <f>IF(B576="",0,HLOOKUP(B576,Feuil3!$2:$3,2,0))</f>
        <v>0</v>
      </c>
      <c r="N576">
        <f t="shared" si="29"/>
        <v>0</v>
      </c>
      <c r="O576">
        <f t="shared" si="30"/>
        <v>1</v>
      </c>
    </row>
    <row r="577" spans="2:15" x14ac:dyDescent="0.25">
      <c r="B577" s="104" t="str">
        <f>HLOOKUP(ROW(A577)-ROW(A$15),Feuil3!$5:$6,2,1)</f>
        <v/>
      </c>
      <c r="C577" s="105" t="str">
        <f t="shared" si="28"/>
        <v/>
      </c>
      <c r="D577" s="106" t="str">
        <f>IF(B577="","",INDEX('4. Offre de transport_1'!$C$25:$CX$76,'5. Offre de transport_2'!N577,'5. Offre de transport_2'!B577))</f>
        <v/>
      </c>
      <c r="E577" s="110" t="str">
        <f>IF(B577="","",INDEX('4. Offre de transport_1'!$C$25:$CX$76,'5. Offre de transport_2'!O577,'5. Offre de transport_2'!B577))</f>
        <v/>
      </c>
      <c r="F577" s="107"/>
      <c r="G577" s="108"/>
      <c r="H577" s="137"/>
      <c r="I577" s="109"/>
      <c r="J577" s="137"/>
      <c r="K577" s="109"/>
      <c r="M577">
        <f>IF(B577="",0,HLOOKUP(B577,Feuil3!$2:$3,2,0))</f>
        <v>0</v>
      </c>
      <c r="N577">
        <f t="shared" si="29"/>
        <v>0</v>
      </c>
      <c r="O577">
        <f t="shared" si="30"/>
        <v>1</v>
      </c>
    </row>
    <row r="578" spans="2:15" x14ac:dyDescent="0.25">
      <c r="B578" s="104" t="str">
        <f>HLOOKUP(ROW(A578)-ROW(A$15),Feuil3!$5:$6,2,1)</f>
        <v/>
      </c>
      <c r="C578" s="105" t="str">
        <f t="shared" si="28"/>
        <v/>
      </c>
      <c r="D578" s="106" t="str">
        <f>IF(B578="","",INDEX('4. Offre de transport_1'!$C$25:$CX$76,'5. Offre de transport_2'!N578,'5. Offre de transport_2'!B578))</f>
        <v/>
      </c>
      <c r="E578" s="110" t="str">
        <f>IF(B578="","",INDEX('4. Offre de transport_1'!$C$25:$CX$76,'5. Offre de transport_2'!O578,'5. Offre de transport_2'!B578))</f>
        <v/>
      </c>
      <c r="F578" s="107"/>
      <c r="G578" s="108"/>
      <c r="H578" s="137"/>
      <c r="I578" s="109"/>
      <c r="J578" s="137"/>
      <c r="K578" s="109"/>
      <c r="M578">
        <f>IF(B578="",0,HLOOKUP(B578,Feuil3!$2:$3,2,0))</f>
        <v>0</v>
      </c>
      <c r="N578">
        <f t="shared" si="29"/>
        <v>0</v>
      </c>
      <c r="O578">
        <f t="shared" si="30"/>
        <v>1</v>
      </c>
    </row>
    <row r="579" spans="2:15" x14ac:dyDescent="0.25">
      <c r="B579" s="104" t="str">
        <f>HLOOKUP(ROW(A579)-ROW(A$15),Feuil3!$5:$6,2,1)</f>
        <v/>
      </c>
      <c r="C579" s="105" t="str">
        <f t="shared" ref="C579:C642" si="31">IF(B579="","",IF(B579=B578,C578+1,1))</f>
        <v/>
      </c>
      <c r="D579" s="106" t="str">
        <f>IF(B579="","",INDEX('4. Offre de transport_1'!$C$25:$CX$76,'5. Offre de transport_2'!N579,'5. Offre de transport_2'!B579))</f>
        <v/>
      </c>
      <c r="E579" s="110" t="str">
        <f>IF(B579="","",INDEX('4. Offre de transport_1'!$C$25:$CX$76,'5. Offre de transport_2'!O579,'5. Offre de transport_2'!B579))</f>
        <v/>
      </c>
      <c r="F579" s="107"/>
      <c r="G579" s="108"/>
      <c r="H579" s="137"/>
      <c r="I579" s="109"/>
      <c r="J579" s="137"/>
      <c r="K579" s="109"/>
      <c r="M579">
        <f>IF(B579="",0,HLOOKUP(B579,Feuil3!$2:$3,2,0))</f>
        <v>0</v>
      </c>
      <c r="N579">
        <f t="shared" ref="N579:N642" si="32">IF(M579&lt;&gt;M578,1,IF(O578=M578-1,N578+1,N578))</f>
        <v>0</v>
      </c>
      <c r="O579">
        <f t="shared" ref="O579:O642" si="33">IF(M579&lt;&gt;M578,2,IF(O578+1&lt;M579,O578+1,N579+1))</f>
        <v>1</v>
      </c>
    </row>
    <row r="580" spans="2:15" x14ac:dyDescent="0.25">
      <c r="B580" s="104" t="str">
        <f>HLOOKUP(ROW(A580)-ROW(A$15),Feuil3!$5:$6,2,1)</f>
        <v/>
      </c>
      <c r="C580" s="105" t="str">
        <f t="shared" si="31"/>
        <v/>
      </c>
      <c r="D580" s="106" t="str">
        <f>IF(B580="","",INDEX('4. Offre de transport_1'!$C$25:$CX$76,'5. Offre de transport_2'!N580,'5. Offre de transport_2'!B580))</f>
        <v/>
      </c>
      <c r="E580" s="110" t="str">
        <f>IF(B580="","",INDEX('4. Offre de transport_1'!$C$25:$CX$76,'5. Offre de transport_2'!O580,'5. Offre de transport_2'!B580))</f>
        <v/>
      </c>
      <c r="F580" s="107"/>
      <c r="G580" s="108"/>
      <c r="H580" s="137"/>
      <c r="I580" s="109"/>
      <c r="J580" s="137"/>
      <c r="K580" s="109"/>
      <c r="M580">
        <f>IF(B580="",0,HLOOKUP(B580,Feuil3!$2:$3,2,0))</f>
        <v>0</v>
      </c>
      <c r="N580">
        <f t="shared" si="32"/>
        <v>0</v>
      </c>
      <c r="O580">
        <f t="shared" si="33"/>
        <v>1</v>
      </c>
    </row>
    <row r="581" spans="2:15" x14ac:dyDescent="0.25">
      <c r="B581" s="104" t="str">
        <f>HLOOKUP(ROW(A581)-ROW(A$15),Feuil3!$5:$6,2,1)</f>
        <v/>
      </c>
      <c r="C581" s="105" t="str">
        <f t="shared" si="31"/>
        <v/>
      </c>
      <c r="D581" s="106" t="str">
        <f>IF(B581="","",INDEX('4. Offre de transport_1'!$C$25:$CX$76,'5. Offre de transport_2'!N581,'5. Offre de transport_2'!B581))</f>
        <v/>
      </c>
      <c r="E581" s="110" t="str">
        <f>IF(B581="","",INDEX('4. Offre de transport_1'!$C$25:$CX$76,'5. Offre de transport_2'!O581,'5. Offre de transport_2'!B581))</f>
        <v/>
      </c>
      <c r="F581" s="107"/>
      <c r="G581" s="108"/>
      <c r="H581" s="137"/>
      <c r="I581" s="109"/>
      <c r="J581" s="137"/>
      <c r="K581" s="109"/>
      <c r="M581">
        <f>IF(B581="",0,HLOOKUP(B581,Feuil3!$2:$3,2,0))</f>
        <v>0</v>
      </c>
      <c r="N581">
        <f t="shared" si="32"/>
        <v>0</v>
      </c>
      <c r="O581">
        <f t="shared" si="33"/>
        <v>1</v>
      </c>
    </row>
    <row r="582" spans="2:15" x14ac:dyDescent="0.25">
      <c r="B582" s="104" t="str">
        <f>HLOOKUP(ROW(A582)-ROW(A$15),Feuil3!$5:$6,2,1)</f>
        <v/>
      </c>
      <c r="C582" s="105" t="str">
        <f t="shared" si="31"/>
        <v/>
      </c>
      <c r="D582" s="106" t="str">
        <f>IF(B582="","",INDEX('4. Offre de transport_1'!$C$25:$CX$76,'5. Offre de transport_2'!N582,'5. Offre de transport_2'!B582))</f>
        <v/>
      </c>
      <c r="E582" s="110" t="str">
        <f>IF(B582="","",INDEX('4. Offre de transport_1'!$C$25:$CX$76,'5. Offre de transport_2'!O582,'5. Offre de transport_2'!B582))</f>
        <v/>
      </c>
      <c r="F582" s="107"/>
      <c r="G582" s="108"/>
      <c r="H582" s="137"/>
      <c r="I582" s="109"/>
      <c r="J582" s="137"/>
      <c r="K582" s="109"/>
      <c r="M582">
        <f>IF(B582="",0,HLOOKUP(B582,Feuil3!$2:$3,2,0))</f>
        <v>0</v>
      </c>
      <c r="N582">
        <f t="shared" si="32"/>
        <v>0</v>
      </c>
      <c r="O582">
        <f t="shared" si="33"/>
        <v>1</v>
      </c>
    </row>
    <row r="583" spans="2:15" x14ac:dyDescent="0.25">
      <c r="B583" s="104" t="str">
        <f>HLOOKUP(ROW(A583)-ROW(A$15),Feuil3!$5:$6,2,1)</f>
        <v/>
      </c>
      <c r="C583" s="105" t="str">
        <f t="shared" si="31"/>
        <v/>
      </c>
      <c r="D583" s="106" t="str">
        <f>IF(B583="","",INDEX('4. Offre de transport_1'!$C$25:$CX$76,'5. Offre de transport_2'!N583,'5. Offre de transport_2'!B583))</f>
        <v/>
      </c>
      <c r="E583" s="110" t="str">
        <f>IF(B583="","",INDEX('4. Offre de transport_1'!$C$25:$CX$76,'5. Offre de transport_2'!O583,'5. Offre de transport_2'!B583))</f>
        <v/>
      </c>
      <c r="F583" s="107"/>
      <c r="G583" s="108"/>
      <c r="H583" s="137"/>
      <c r="I583" s="109"/>
      <c r="J583" s="137"/>
      <c r="K583" s="109"/>
      <c r="M583">
        <f>IF(B583="",0,HLOOKUP(B583,Feuil3!$2:$3,2,0))</f>
        <v>0</v>
      </c>
      <c r="N583">
        <f t="shared" si="32"/>
        <v>0</v>
      </c>
      <c r="O583">
        <f t="shared" si="33"/>
        <v>1</v>
      </c>
    </row>
    <row r="584" spans="2:15" x14ac:dyDescent="0.25">
      <c r="B584" s="104" t="str">
        <f>HLOOKUP(ROW(A584)-ROW(A$15),Feuil3!$5:$6,2,1)</f>
        <v/>
      </c>
      <c r="C584" s="105" t="str">
        <f t="shared" si="31"/>
        <v/>
      </c>
      <c r="D584" s="106" t="str">
        <f>IF(B584="","",INDEX('4. Offre de transport_1'!$C$25:$CX$76,'5. Offre de transport_2'!N584,'5. Offre de transport_2'!B584))</f>
        <v/>
      </c>
      <c r="E584" s="110" t="str">
        <f>IF(B584="","",INDEX('4. Offre de transport_1'!$C$25:$CX$76,'5. Offre de transport_2'!O584,'5. Offre de transport_2'!B584))</f>
        <v/>
      </c>
      <c r="F584" s="107"/>
      <c r="G584" s="108"/>
      <c r="H584" s="137"/>
      <c r="I584" s="109"/>
      <c r="J584" s="137"/>
      <c r="K584" s="109"/>
      <c r="M584">
        <f>IF(B584="",0,HLOOKUP(B584,Feuil3!$2:$3,2,0))</f>
        <v>0</v>
      </c>
      <c r="N584">
        <f t="shared" si="32"/>
        <v>0</v>
      </c>
      <c r="O584">
        <f t="shared" si="33"/>
        <v>1</v>
      </c>
    </row>
    <row r="585" spans="2:15" x14ac:dyDescent="0.25">
      <c r="B585" s="104" t="str">
        <f>HLOOKUP(ROW(A585)-ROW(A$15),Feuil3!$5:$6,2,1)</f>
        <v/>
      </c>
      <c r="C585" s="105" t="str">
        <f t="shared" si="31"/>
        <v/>
      </c>
      <c r="D585" s="106" t="str">
        <f>IF(B585="","",INDEX('4. Offre de transport_1'!$C$25:$CX$76,'5. Offre de transport_2'!N585,'5. Offre de transport_2'!B585))</f>
        <v/>
      </c>
      <c r="E585" s="110" t="str">
        <f>IF(B585="","",INDEX('4. Offre de transport_1'!$C$25:$CX$76,'5. Offre de transport_2'!O585,'5. Offre de transport_2'!B585))</f>
        <v/>
      </c>
      <c r="F585" s="107"/>
      <c r="G585" s="108"/>
      <c r="H585" s="137"/>
      <c r="I585" s="109"/>
      <c r="J585" s="137"/>
      <c r="K585" s="109"/>
      <c r="M585">
        <f>IF(B585="",0,HLOOKUP(B585,Feuil3!$2:$3,2,0))</f>
        <v>0</v>
      </c>
      <c r="N585">
        <f t="shared" si="32"/>
        <v>0</v>
      </c>
      <c r="O585">
        <f t="shared" si="33"/>
        <v>1</v>
      </c>
    </row>
    <row r="586" spans="2:15" x14ac:dyDescent="0.25">
      <c r="B586" s="104" t="str">
        <f>HLOOKUP(ROW(A586)-ROW(A$15),Feuil3!$5:$6,2,1)</f>
        <v/>
      </c>
      <c r="C586" s="105" t="str">
        <f t="shared" si="31"/>
        <v/>
      </c>
      <c r="D586" s="106" t="str">
        <f>IF(B586="","",INDEX('4. Offre de transport_1'!$C$25:$CX$76,'5. Offre de transport_2'!N586,'5. Offre de transport_2'!B586))</f>
        <v/>
      </c>
      <c r="E586" s="110" t="str">
        <f>IF(B586="","",INDEX('4. Offre de transport_1'!$C$25:$CX$76,'5. Offre de transport_2'!O586,'5. Offre de transport_2'!B586))</f>
        <v/>
      </c>
      <c r="F586" s="107"/>
      <c r="G586" s="108"/>
      <c r="H586" s="137"/>
      <c r="I586" s="109"/>
      <c r="J586" s="137"/>
      <c r="K586" s="109"/>
      <c r="M586">
        <f>IF(B586="",0,HLOOKUP(B586,Feuil3!$2:$3,2,0))</f>
        <v>0</v>
      </c>
      <c r="N586">
        <f t="shared" si="32"/>
        <v>0</v>
      </c>
      <c r="O586">
        <f t="shared" si="33"/>
        <v>1</v>
      </c>
    </row>
    <row r="587" spans="2:15" x14ac:dyDescent="0.25">
      <c r="B587" s="104" t="str">
        <f>HLOOKUP(ROW(A587)-ROW(A$15),Feuil3!$5:$6,2,1)</f>
        <v/>
      </c>
      <c r="C587" s="105" t="str">
        <f t="shared" si="31"/>
        <v/>
      </c>
      <c r="D587" s="106" t="str">
        <f>IF(B587="","",INDEX('4. Offre de transport_1'!$C$25:$CX$76,'5. Offre de transport_2'!N587,'5. Offre de transport_2'!B587))</f>
        <v/>
      </c>
      <c r="E587" s="110" t="str">
        <f>IF(B587="","",INDEX('4. Offre de transport_1'!$C$25:$CX$76,'5. Offre de transport_2'!O587,'5. Offre de transport_2'!B587))</f>
        <v/>
      </c>
      <c r="F587" s="107"/>
      <c r="G587" s="108"/>
      <c r="H587" s="137"/>
      <c r="I587" s="109"/>
      <c r="J587" s="137"/>
      <c r="K587" s="109"/>
      <c r="M587">
        <f>IF(B587="",0,HLOOKUP(B587,Feuil3!$2:$3,2,0))</f>
        <v>0</v>
      </c>
      <c r="N587">
        <f t="shared" si="32"/>
        <v>0</v>
      </c>
      <c r="O587">
        <f t="shared" si="33"/>
        <v>1</v>
      </c>
    </row>
    <row r="588" spans="2:15" x14ac:dyDescent="0.25">
      <c r="B588" s="104" t="str">
        <f>HLOOKUP(ROW(A588)-ROW(A$15),Feuil3!$5:$6,2,1)</f>
        <v/>
      </c>
      <c r="C588" s="105" t="str">
        <f t="shared" si="31"/>
        <v/>
      </c>
      <c r="D588" s="106" t="str">
        <f>IF(B588="","",INDEX('4. Offre de transport_1'!$C$25:$CX$76,'5. Offre de transport_2'!N588,'5. Offre de transport_2'!B588))</f>
        <v/>
      </c>
      <c r="E588" s="110" t="str">
        <f>IF(B588="","",INDEX('4. Offre de transport_1'!$C$25:$CX$76,'5. Offre de transport_2'!O588,'5. Offre de transport_2'!B588))</f>
        <v/>
      </c>
      <c r="F588" s="107"/>
      <c r="G588" s="108"/>
      <c r="H588" s="137"/>
      <c r="I588" s="109"/>
      <c r="J588" s="137"/>
      <c r="K588" s="109"/>
      <c r="M588">
        <f>IF(B588="",0,HLOOKUP(B588,Feuil3!$2:$3,2,0))</f>
        <v>0</v>
      </c>
      <c r="N588">
        <f t="shared" si="32"/>
        <v>0</v>
      </c>
      <c r="O588">
        <f t="shared" si="33"/>
        <v>1</v>
      </c>
    </row>
    <row r="589" spans="2:15" x14ac:dyDescent="0.25">
      <c r="B589" s="104" t="str">
        <f>HLOOKUP(ROW(A589)-ROW(A$15),Feuil3!$5:$6,2,1)</f>
        <v/>
      </c>
      <c r="C589" s="105" t="str">
        <f t="shared" si="31"/>
        <v/>
      </c>
      <c r="D589" s="106" t="str">
        <f>IF(B589="","",INDEX('4. Offre de transport_1'!$C$25:$CX$76,'5. Offre de transport_2'!N589,'5. Offre de transport_2'!B589))</f>
        <v/>
      </c>
      <c r="E589" s="110" t="str">
        <f>IF(B589="","",INDEX('4. Offre de transport_1'!$C$25:$CX$76,'5. Offre de transport_2'!O589,'5. Offre de transport_2'!B589))</f>
        <v/>
      </c>
      <c r="F589" s="107"/>
      <c r="G589" s="108"/>
      <c r="H589" s="137"/>
      <c r="I589" s="109"/>
      <c r="J589" s="137"/>
      <c r="K589" s="109"/>
      <c r="M589">
        <f>IF(B589="",0,HLOOKUP(B589,Feuil3!$2:$3,2,0))</f>
        <v>0</v>
      </c>
      <c r="N589">
        <f t="shared" si="32"/>
        <v>0</v>
      </c>
      <c r="O589">
        <f t="shared" si="33"/>
        <v>1</v>
      </c>
    </row>
    <row r="590" spans="2:15" x14ac:dyDescent="0.25">
      <c r="B590" s="104" t="str">
        <f>HLOOKUP(ROW(A590)-ROW(A$15),Feuil3!$5:$6,2,1)</f>
        <v/>
      </c>
      <c r="C590" s="105" t="str">
        <f t="shared" si="31"/>
        <v/>
      </c>
      <c r="D590" s="106" t="str">
        <f>IF(B590="","",INDEX('4. Offre de transport_1'!$C$25:$CX$76,'5. Offre de transport_2'!N590,'5. Offre de transport_2'!B590))</f>
        <v/>
      </c>
      <c r="E590" s="110" t="str">
        <f>IF(B590="","",INDEX('4. Offre de transport_1'!$C$25:$CX$76,'5. Offre de transport_2'!O590,'5. Offre de transport_2'!B590))</f>
        <v/>
      </c>
      <c r="F590" s="107"/>
      <c r="G590" s="108"/>
      <c r="H590" s="137"/>
      <c r="I590" s="109"/>
      <c r="J590" s="137"/>
      <c r="K590" s="109"/>
      <c r="M590">
        <f>IF(B590="",0,HLOOKUP(B590,Feuil3!$2:$3,2,0))</f>
        <v>0</v>
      </c>
      <c r="N590">
        <f t="shared" si="32"/>
        <v>0</v>
      </c>
      <c r="O590">
        <f t="shared" si="33"/>
        <v>1</v>
      </c>
    </row>
    <row r="591" spans="2:15" x14ac:dyDescent="0.25">
      <c r="B591" s="104" t="str">
        <f>HLOOKUP(ROW(A591)-ROW(A$15),Feuil3!$5:$6,2,1)</f>
        <v/>
      </c>
      <c r="C591" s="105" t="str">
        <f t="shared" si="31"/>
        <v/>
      </c>
      <c r="D591" s="106" t="str">
        <f>IF(B591="","",INDEX('4. Offre de transport_1'!$C$25:$CX$76,'5. Offre de transport_2'!N591,'5. Offre de transport_2'!B591))</f>
        <v/>
      </c>
      <c r="E591" s="110" t="str">
        <f>IF(B591="","",INDEX('4. Offre de transport_1'!$C$25:$CX$76,'5. Offre de transport_2'!O591,'5. Offre de transport_2'!B591))</f>
        <v/>
      </c>
      <c r="F591" s="107"/>
      <c r="G591" s="108"/>
      <c r="H591" s="137"/>
      <c r="I591" s="109"/>
      <c r="J591" s="137"/>
      <c r="K591" s="109"/>
      <c r="M591">
        <f>IF(B591="",0,HLOOKUP(B591,Feuil3!$2:$3,2,0))</f>
        <v>0</v>
      </c>
      <c r="N591">
        <f t="shared" si="32"/>
        <v>0</v>
      </c>
      <c r="O591">
        <f t="shared" si="33"/>
        <v>1</v>
      </c>
    </row>
    <row r="592" spans="2:15" x14ac:dyDescent="0.25">
      <c r="B592" s="104" t="str">
        <f>HLOOKUP(ROW(A592)-ROW(A$15),Feuil3!$5:$6,2,1)</f>
        <v/>
      </c>
      <c r="C592" s="105" t="str">
        <f t="shared" si="31"/>
        <v/>
      </c>
      <c r="D592" s="106" t="str">
        <f>IF(B592="","",INDEX('4. Offre de transport_1'!$C$25:$CX$76,'5. Offre de transport_2'!N592,'5. Offre de transport_2'!B592))</f>
        <v/>
      </c>
      <c r="E592" s="110" t="str">
        <f>IF(B592="","",INDEX('4. Offre de transport_1'!$C$25:$CX$76,'5. Offre de transport_2'!O592,'5. Offre de transport_2'!B592))</f>
        <v/>
      </c>
      <c r="F592" s="107"/>
      <c r="G592" s="108"/>
      <c r="H592" s="137"/>
      <c r="I592" s="109"/>
      <c r="J592" s="137"/>
      <c r="K592" s="109"/>
      <c r="M592">
        <f>IF(B592="",0,HLOOKUP(B592,Feuil3!$2:$3,2,0))</f>
        <v>0</v>
      </c>
      <c r="N592">
        <f t="shared" si="32"/>
        <v>0</v>
      </c>
      <c r="O592">
        <f t="shared" si="33"/>
        <v>1</v>
      </c>
    </row>
    <row r="593" spans="2:15" x14ac:dyDescent="0.25">
      <c r="B593" s="104" t="str">
        <f>HLOOKUP(ROW(A593)-ROW(A$15),Feuil3!$5:$6,2,1)</f>
        <v/>
      </c>
      <c r="C593" s="105" t="str">
        <f t="shared" si="31"/>
        <v/>
      </c>
      <c r="D593" s="106" t="str">
        <f>IF(B593="","",INDEX('4. Offre de transport_1'!$C$25:$CX$76,'5. Offre de transport_2'!N593,'5. Offre de transport_2'!B593))</f>
        <v/>
      </c>
      <c r="E593" s="110" t="str">
        <f>IF(B593="","",INDEX('4. Offre de transport_1'!$C$25:$CX$76,'5. Offre de transport_2'!O593,'5. Offre de transport_2'!B593))</f>
        <v/>
      </c>
      <c r="F593" s="107"/>
      <c r="G593" s="108"/>
      <c r="H593" s="137"/>
      <c r="I593" s="109"/>
      <c r="J593" s="137"/>
      <c r="K593" s="109"/>
      <c r="M593">
        <f>IF(B593="",0,HLOOKUP(B593,Feuil3!$2:$3,2,0))</f>
        <v>0</v>
      </c>
      <c r="N593">
        <f t="shared" si="32"/>
        <v>0</v>
      </c>
      <c r="O593">
        <f t="shared" si="33"/>
        <v>1</v>
      </c>
    </row>
    <row r="594" spans="2:15" x14ac:dyDescent="0.25">
      <c r="B594" s="104" t="str">
        <f>HLOOKUP(ROW(A594)-ROW(A$15),Feuil3!$5:$6,2,1)</f>
        <v/>
      </c>
      <c r="C594" s="105" t="str">
        <f t="shared" si="31"/>
        <v/>
      </c>
      <c r="D594" s="106" t="str">
        <f>IF(B594="","",INDEX('4. Offre de transport_1'!$C$25:$CX$76,'5. Offre de transport_2'!N594,'5. Offre de transport_2'!B594))</f>
        <v/>
      </c>
      <c r="E594" s="110" t="str">
        <f>IF(B594="","",INDEX('4. Offre de transport_1'!$C$25:$CX$76,'5. Offre de transport_2'!O594,'5. Offre de transport_2'!B594))</f>
        <v/>
      </c>
      <c r="F594" s="107"/>
      <c r="G594" s="108"/>
      <c r="H594" s="137"/>
      <c r="I594" s="109"/>
      <c r="J594" s="137"/>
      <c r="K594" s="109"/>
      <c r="M594">
        <f>IF(B594="",0,HLOOKUP(B594,Feuil3!$2:$3,2,0))</f>
        <v>0</v>
      </c>
      <c r="N594">
        <f t="shared" si="32"/>
        <v>0</v>
      </c>
      <c r="O594">
        <f t="shared" si="33"/>
        <v>1</v>
      </c>
    </row>
    <row r="595" spans="2:15" x14ac:dyDescent="0.25">
      <c r="B595" s="104" t="str">
        <f>HLOOKUP(ROW(A595)-ROW(A$15),Feuil3!$5:$6,2,1)</f>
        <v/>
      </c>
      <c r="C595" s="105" t="str">
        <f t="shared" si="31"/>
        <v/>
      </c>
      <c r="D595" s="106" t="str">
        <f>IF(B595="","",INDEX('4. Offre de transport_1'!$C$25:$CX$76,'5. Offre de transport_2'!N595,'5. Offre de transport_2'!B595))</f>
        <v/>
      </c>
      <c r="E595" s="110" t="str">
        <f>IF(B595="","",INDEX('4. Offre de transport_1'!$C$25:$CX$76,'5. Offre de transport_2'!O595,'5. Offre de transport_2'!B595))</f>
        <v/>
      </c>
      <c r="F595" s="107"/>
      <c r="G595" s="108"/>
      <c r="H595" s="137"/>
      <c r="I595" s="109"/>
      <c r="J595" s="137"/>
      <c r="K595" s="109"/>
      <c r="M595">
        <f>IF(B595="",0,HLOOKUP(B595,Feuil3!$2:$3,2,0))</f>
        <v>0</v>
      </c>
      <c r="N595">
        <f t="shared" si="32"/>
        <v>0</v>
      </c>
      <c r="O595">
        <f t="shared" si="33"/>
        <v>1</v>
      </c>
    </row>
    <row r="596" spans="2:15" x14ac:dyDescent="0.25">
      <c r="B596" s="104" t="str">
        <f>HLOOKUP(ROW(A596)-ROW(A$15),Feuil3!$5:$6,2,1)</f>
        <v/>
      </c>
      <c r="C596" s="105" t="str">
        <f t="shared" si="31"/>
        <v/>
      </c>
      <c r="D596" s="106" t="str">
        <f>IF(B596="","",INDEX('4. Offre de transport_1'!$C$25:$CX$76,'5. Offre de transport_2'!N596,'5. Offre de transport_2'!B596))</f>
        <v/>
      </c>
      <c r="E596" s="110" t="str">
        <f>IF(B596="","",INDEX('4. Offre de transport_1'!$C$25:$CX$76,'5. Offre de transport_2'!O596,'5. Offre de transport_2'!B596))</f>
        <v/>
      </c>
      <c r="F596" s="107"/>
      <c r="G596" s="108"/>
      <c r="H596" s="137"/>
      <c r="I596" s="109"/>
      <c r="J596" s="137"/>
      <c r="K596" s="109"/>
      <c r="M596">
        <f>IF(B596="",0,HLOOKUP(B596,Feuil3!$2:$3,2,0))</f>
        <v>0</v>
      </c>
      <c r="N596">
        <f t="shared" si="32"/>
        <v>0</v>
      </c>
      <c r="O596">
        <f t="shared" si="33"/>
        <v>1</v>
      </c>
    </row>
    <row r="597" spans="2:15" x14ac:dyDescent="0.25">
      <c r="B597" s="104" t="str">
        <f>HLOOKUP(ROW(A597)-ROW(A$15),Feuil3!$5:$6,2,1)</f>
        <v/>
      </c>
      <c r="C597" s="105" t="str">
        <f t="shared" si="31"/>
        <v/>
      </c>
      <c r="D597" s="106" t="str">
        <f>IF(B597="","",INDEX('4. Offre de transport_1'!$C$25:$CX$76,'5. Offre de transport_2'!N597,'5. Offre de transport_2'!B597))</f>
        <v/>
      </c>
      <c r="E597" s="110" t="str">
        <f>IF(B597="","",INDEX('4. Offre de transport_1'!$C$25:$CX$76,'5. Offre de transport_2'!O597,'5. Offre de transport_2'!B597))</f>
        <v/>
      </c>
      <c r="F597" s="107"/>
      <c r="G597" s="108"/>
      <c r="H597" s="137"/>
      <c r="I597" s="109"/>
      <c r="J597" s="137"/>
      <c r="K597" s="109"/>
      <c r="M597">
        <f>IF(B597="",0,HLOOKUP(B597,Feuil3!$2:$3,2,0))</f>
        <v>0</v>
      </c>
      <c r="N597">
        <f t="shared" si="32"/>
        <v>0</v>
      </c>
      <c r="O597">
        <f t="shared" si="33"/>
        <v>1</v>
      </c>
    </row>
    <row r="598" spans="2:15" x14ac:dyDescent="0.25">
      <c r="B598" s="104" t="str">
        <f>HLOOKUP(ROW(A598)-ROW(A$15),Feuil3!$5:$6,2,1)</f>
        <v/>
      </c>
      <c r="C598" s="105" t="str">
        <f t="shared" si="31"/>
        <v/>
      </c>
      <c r="D598" s="106" t="str">
        <f>IF(B598="","",INDEX('4. Offre de transport_1'!$C$25:$CX$76,'5. Offre de transport_2'!N598,'5. Offre de transport_2'!B598))</f>
        <v/>
      </c>
      <c r="E598" s="110" t="str">
        <f>IF(B598="","",INDEX('4. Offre de transport_1'!$C$25:$CX$76,'5. Offre de transport_2'!O598,'5. Offre de transport_2'!B598))</f>
        <v/>
      </c>
      <c r="F598" s="107"/>
      <c r="G598" s="108"/>
      <c r="H598" s="137"/>
      <c r="I598" s="109"/>
      <c r="J598" s="137"/>
      <c r="K598" s="109"/>
      <c r="M598">
        <f>IF(B598="",0,HLOOKUP(B598,Feuil3!$2:$3,2,0))</f>
        <v>0</v>
      </c>
      <c r="N598">
        <f t="shared" si="32"/>
        <v>0</v>
      </c>
      <c r="O598">
        <f t="shared" si="33"/>
        <v>1</v>
      </c>
    </row>
    <row r="599" spans="2:15" x14ac:dyDescent="0.25">
      <c r="B599" s="104" t="str">
        <f>HLOOKUP(ROW(A599)-ROW(A$15),Feuil3!$5:$6,2,1)</f>
        <v/>
      </c>
      <c r="C599" s="105" t="str">
        <f t="shared" si="31"/>
        <v/>
      </c>
      <c r="D599" s="106" t="str">
        <f>IF(B599="","",INDEX('4. Offre de transport_1'!$C$25:$CX$76,'5. Offre de transport_2'!N599,'5. Offre de transport_2'!B599))</f>
        <v/>
      </c>
      <c r="E599" s="110" t="str">
        <f>IF(B599="","",INDEX('4. Offre de transport_1'!$C$25:$CX$76,'5. Offre de transport_2'!O599,'5. Offre de transport_2'!B599))</f>
        <v/>
      </c>
      <c r="F599" s="107"/>
      <c r="G599" s="108"/>
      <c r="H599" s="137"/>
      <c r="I599" s="109"/>
      <c r="J599" s="137"/>
      <c r="K599" s="109"/>
      <c r="M599">
        <f>IF(B599="",0,HLOOKUP(B599,Feuil3!$2:$3,2,0))</f>
        <v>0</v>
      </c>
      <c r="N599">
        <f t="shared" si="32"/>
        <v>0</v>
      </c>
      <c r="O599">
        <f t="shared" si="33"/>
        <v>1</v>
      </c>
    </row>
    <row r="600" spans="2:15" x14ac:dyDescent="0.25">
      <c r="B600" s="104" t="str">
        <f>HLOOKUP(ROW(A600)-ROW(A$15),Feuil3!$5:$6,2,1)</f>
        <v/>
      </c>
      <c r="C600" s="105" t="str">
        <f t="shared" si="31"/>
        <v/>
      </c>
      <c r="D600" s="106" t="str">
        <f>IF(B600="","",INDEX('4. Offre de transport_1'!$C$25:$CX$76,'5. Offre de transport_2'!N600,'5. Offre de transport_2'!B600))</f>
        <v/>
      </c>
      <c r="E600" s="110" t="str">
        <f>IF(B600="","",INDEX('4. Offre de transport_1'!$C$25:$CX$76,'5. Offre de transport_2'!O600,'5. Offre de transport_2'!B600))</f>
        <v/>
      </c>
      <c r="F600" s="107"/>
      <c r="G600" s="108"/>
      <c r="H600" s="137"/>
      <c r="I600" s="109"/>
      <c r="J600" s="137"/>
      <c r="K600" s="109"/>
      <c r="M600">
        <f>IF(B600="",0,HLOOKUP(B600,Feuil3!$2:$3,2,0))</f>
        <v>0</v>
      </c>
      <c r="N600">
        <f t="shared" si="32"/>
        <v>0</v>
      </c>
      <c r="O600">
        <f t="shared" si="33"/>
        <v>1</v>
      </c>
    </row>
    <row r="601" spans="2:15" x14ac:dyDescent="0.25">
      <c r="B601" s="104" t="str">
        <f>HLOOKUP(ROW(A601)-ROW(A$15),Feuil3!$5:$6,2,1)</f>
        <v/>
      </c>
      <c r="C601" s="105" t="str">
        <f t="shared" si="31"/>
        <v/>
      </c>
      <c r="D601" s="106" t="str">
        <f>IF(B601="","",INDEX('4. Offre de transport_1'!$C$25:$CX$76,'5. Offre de transport_2'!N601,'5. Offre de transport_2'!B601))</f>
        <v/>
      </c>
      <c r="E601" s="110" t="str">
        <f>IF(B601="","",INDEX('4. Offre de transport_1'!$C$25:$CX$76,'5. Offre de transport_2'!O601,'5. Offre de transport_2'!B601))</f>
        <v/>
      </c>
      <c r="F601" s="107"/>
      <c r="G601" s="108"/>
      <c r="H601" s="137"/>
      <c r="I601" s="109"/>
      <c r="J601" s="137"/>
      <c r="K601" s="109"/>
      <c r="M601">
        <f>IF(B601="",0,HLOOKUP(B601,Feuil3!$2:$3,2,0))</f>
        <v>0</v>
      </c>
      <c r="N601">
        <f t="shared" si="32"/>
        <v>0</v>
      </c>
      <c r="O601">
        <f t="shared" si="33"/>
        <v>1</v>
      </c>
    </row>
    <row r="602" spans="2:15" x14ac:dyDescent="0.25">
      <c r="B602" s="104" t="str">
        <f>HLOOKUP(ROW(A602)-ROW(A$15),Feuil3!$5:$6,2,1)</f>
        <v/>
      </c>
      <c r="C602" s="105" t="str">
        <f t="shared" si="31"/>
        <v/>
      </c>
      <c r="D602" s="106" t="str">
        <f>IF(B602="","",INDEX('4. Offre de transport_1'!$C$25:$CX$76,'5. Offre de transport_2'!N602,'5. Offre de transport_2'!B602))</f>
        <v/>
      </c>
      <c r="E602" s="110" t="str">
        <f>IF(B602="","",INDEX('4. Offre de transport_1'!$C$25:$CX$76,'5. Offre de transport_2'!O602,'5. Offre de transport_2'!B602))</f>
        <v/>
      </c>
      <c r="F602" s="107"/>
      <c r="G602" s="108"/>
      <c r="H602" s="137"/>
      <c r="I602" s="109"/>
      <c r="J602" s="137"/>
      <c r="K602" s="109"/>
      <c r="M602">
        <f>IF(B602="",0,HLOOKUP(B602,Feuil3!$2:$3,2,0))</f>
        <v>0</v>
      </c>
      <c r="N602">
        <f t="shared" si="32"/>
        <v>0</v>
      </c>
      <c r="O602">
        <f t="shared" si="33"/>
        <v>1</v>
      </c>
    </row>
    <row r="603" spans="2:15" x14ac:dyDescent="0.25">
      <c r="B603" s="104" t="str">
        <f>HLOOKUP(ROW(A603)-ROW(A$15),Feuil3!$5:$6,2,1)</f>
        <v/>
      </c>
      <c r="C603" s="105" t="str">
        <f t="shared" si="31"/>
        <v/>
      </c>
      <c r="D603" s="106" t="str">
        <f>IF(B603="","",INDEX('4. Offre de transport_1'!$C$25:$CX$76,'5. Offre de transport_2'!N603,'5. Offre de transport_2'!B603))</f>
        <v/>
      </c>
      <c r="E603" s="110" t="str">
        <f>IF(B603="","",INDEX('4. Offre de transport_1'!$C$25:$CX$76,'5. Offre de transport_2'!O603,'5. Offre de transport_2'!B603))</f>
        <v/>
      </c>
      <c r="F603" s="107"/>
      <c r="G603" s="108"/>
      <c r="H603" s="137"/>
      <c r="I603" s="109"/>
      <c r="J603" s="137"/>
      <c r="K603" s="109"/>
      <c r="M603">
        <f>IF(B603="",0,HLOOKUP(B603,Feuil3!$2:$3,2,0))</f>
        <v>0</v>
      </c>
      <c r="N603">
        <f t="shared" si="32"/>
        <v>0</v>
      </c>
      <c r="O603">
        <f t="shared" si="33"/>
        <v>1</v>
      </c>
    </row>
    <row r="604" spans="2:15" x14ac:dyDescent="0.25">
      <c r="B604" s="104" t="str">
        <f>HLOOKUP(ROW(A604)-ROW(A$15),Feuil3!$5:$6,2,1)</f>
        <v/>
      </c>
      <c r="C604" s="105" t="str">
        <f t="shared" si="31"/>
        <v/>
      </c>
      <c r="D604" s="106" t="str">
        <f>IF(B604="","",INDEX('4. Offre de transport_1'!$C$25:$CX$76,'5. Offre de transport_2'!N604,'5. Offre de transport_2'!B604))</f>
        <v/>
      </c>
      <c r="E604" s="110" t="str">
        <f>IF(B604="","",INDEX('4. Offre de transport_1'!$C$25:$CX$76,'5. Offre de transport_2'!O604,'5. Offre de transport_2'!B604))</f>
        <v/>
      </c>
      <c r="F604" s="107"/>
      <c r="G604" s="108"/>
      <c r="H604" s="137"/>
      <c r="I604" s="109"/>
      <c r="J604" s="137"/>
      <c r="K604" s="109"/>
      <c r="M604">
        <f>IF(B604="",0,HLOOKUP(B604,Feuil3!$2:$3,2,0))</f>
        <v>0</v>
      </c>
      <c r="N604">
        <f t="shared" si="32"/>
        <v>0</v>
      </c>
      <c r="O604">
        <f t="shared" si="33"/>
        <v>1</v>
      </c>
    </row>
    <row r="605" spans="2:15" x14ac:dyDescent="0.25">
      <c r="B605" s="104" t="str">
        <f>HLOOKUP(ROW(A605)-ROW(A$15),Feuil3!$5:$6,2,1)</f>
        <v/>
      </c>
      <c r="C605" s="105" t="str">
        <f t="shared" si="31"/>
        <v/>
      </c>
      <c r="D605" s="106" t="str">
        <f>IF(B605="","",INDEX('4. Offre de transport_1'!$C$25:$CX$76,'5. Offre de transport_2'!N605,'5. Offre de transport_2'!B605))</f>
        <v/>
      </c>
      <c r="E605" s="110" t="str">
        <f>IF(B605="","",INDEX('4. Offre de transport_1'!$C$25:$CX$76,'5. Offre de transport_2'!O605,'5. Offre de transport_2'!B605))</f>
        <v/>
      </c>
      <c r="F605" s="107"/>
      <c r="G605" s="108"/>
      <c r="H605" s="137"/>
      <c r="I605" s="109"/>
      <c r="J605" s="137"/>
      <c r="K605" s="109"/>
      <c r="M605">
        <f>IF(B605="",0,HLOOKUP(B605,Feuil3!$2:$3,2,0))</f>
        <v>0</v>
      </c>
      <c r="N605">
        <f t="shared" si="32"/>
        <v>0</v>
      </c>
      <c r="O605">
        <f t="shared" si="33"/>
        <v>1</v>
      </c>
    </row>
    <row r="606" spans="2:15" x14ac:dyDescent="0.25">
      <c r="B606" s="104" t="str">
        <f>HLOOKUP(ROW(A606)-ROW(A$15),Feuil3!$5:$6,2,1)</f>
        <v/>
      </c>
      <c r="C606" s="105" t="str">
        <f t="shared" si="31"/>
        <v/>
      </c>
      <c r="D606" s="106" t="str">
        <f>IF(B606="","",INDEX('4. Offre de transport_1'!$C$25:$CX$76,'5. Offre de transport_2'!N606,'5. Offre de transport_2'!B606))</f>
        <v/>
      </c>
      <c r="E606" s="110" t="str">
        <f>IF(B606="","",INDEX('4. Offre de transport_1'!$C$25:$CX$76,'5. Offre de transport_2'!O606,'5. Offre de transport_2'!B606))</f>
        <v/>
      </c>
      <c r="F606" s="107"/>
      <c r="G606" s="108"/>
      <c r="H606" s="137"/>
      <c r="I606" s="109"/>
      <c r="J606" s="137"/>
      <c r="K606" s="109"/>
      <c r="M606">
        <f>IF(B606="",0,HLOOKUP(B606,Feuil3!$2:$3,2,0))</f>
        <v>0</v>
      </c>
      <c r="N606">
        <f t="shared" si="32"/>
        <v>0</v>
      </c>
      <c r="O606">
        <f t="shared" si="33"/>
        <v>1</v>
      </c>
    </row>
    <row r="607" spans="2:15" x14ac:dyDescent="0.25">
      <c r="B607" s="104" t="str">
        <f>HLOOKUP(ROW(A607)-ROW(A$15),Feuil3!$5:$6,2,1)</f>
        <v/>
      </c>
      <c r="C607" s="105" t="str">
        <f t="shared" si="31"/>
        <v/>
      </c>
      <c r="D607" s="106" t="str">
        <f>IF(B607="","",INDEX('4. Offre de transport_1'!$C$25:$CX$76,'5. Offre de transport_2'!N607,'5. Offre de transport_2'!B607))</f>
        <v/>
      </c>
      <c r="E607" s="110" t="str">
        <f>IF(B607="","",INDEX('4. Offre de transport_1'!$C$25:$CX$76,'5. Offre de transport_2'!O607,'5. Offre de transport_2'!B607))</f>
        <v/>
      </c>
      <c r="F607" s="107"/>
      <c r="G607" s="108"/>
      <c r="H607" s="137"/>
      <c r="I607" s="109"/>
      <c r="J607" s="137"/>
      <c r="K607" s="109"/>
      <c r="M607">
        <f>IF(B607="",0,HLOOKUP(B607,Feuil3!$2:$3,2,0))</f>
        <v>0</v>
      </c>
      <c r="N607">
        <f t="shared" si="32"/>
        <v>0</v>
      </c>
      <c r="O607">
        <f t="shared" si="33"/>
        <v>1</v>
      </c>
    </row>
    <row r="608" spans="2:15" x14ac:dyDescent="0.25">
      <c r="B608" s="104" t="str">
        <f>HLOOKUP(ROW(A608)-ROW(A$15),Feuil3!$5:$6,2,1)</f>
        <v/>
      </c>
      <c r="C608" s="105" t="str">
        <f t="shared" si="31"/>
        <v/>
      </c>
      <c r="D608" s="106" t="str">
        <f>IF(B608="","",INDEX('4. Offre de transport_1'!$C$25:$CX$76,'5. Offre de transport_2'!N608,'5. Offre de transport_2'!B608))</f>
        <v/>
      </c>
      <c r="E608" s="110" t="str">
        <f>IF(B608="","",INDEX('4. Offre de transport_1'!$C$25:$CX$76,'5. Offre de transport_2'!O608,'5. Offre de transport_2'!B608))</f>
        <v/>
      </c>
      <c r="F608" s="107"/>
      <c r="G608" s="108"/>
      <c r="H608" s="137"/>
      <c r="I608" s="109"/>
      <c r="J608" s="137"/>
      <c r="K608" s="109"/>
      <c r="M608">
        <f>IF(B608="",0,HLOOKUP(B608,Feuil3!$2:$3,2,0))</f>
        <v>0</v>
      </c>
      <c r="N608">
        <f t="shared" si="32"/>
        <v>0</v>
      </c>
      <c r="O608">
        <f t="shared" si="33"/>
        <v>1</v>
      </c>
    </row>
    <row r="609" spans="2:15" x14ac:dyDescent="0.25">
      <c r="B609" s="104" t="str">
        <f>HLOOKUP(ROW(A609)-ROW(A$15),Feuil3!$5:$6,2,1)</f>
        <v/>
      </c>
      <c r="C609" s="105" t="str">
        <f t="shared" si="31"/>
        <v/>
      </c>
      <c r="D609" s="106" t="str">
        <f>IF(B609="","",INDEX('4. Offre de transport_1'!$C$25:$CX$76,'5. Offre de transport_2'!N609,'5. Offre de transport_2'!B609))</f>
        <v/>
      </c>
      <c r="E609" s="110" t="str">
        <f>IF(B609="","",INDEX('4. Offre de transport_1'!$C$25:$CX$76,'5. Offre de transport_2'!O609,'5. Offre de transport_2'!B609))</f>
        <v/>
      </c>
      <c r="F609" s="107"/>
      <c r="G609" s="108"/>
      <c r="H609" s="137"/>
      <c r="I609" s="109"/>
      <c r="J609" s="137"/>
      <c r="K609" s="109"/>
      <c r="M609">
        <f>IF(B609="",0,HLOOKUP(B609,Feuil3!$2:$3,2,0))</f>
        <v>0</v>
      </c>
      <c r="N609">
        <f t="shared" si="32"/>
        <v>0</v>
      </c>
      <c r="O609">
        <f t="shared" si="33"/>
        <v>1</v>
      </c>
    </row>
    <row r="610" spans="2:15" x14ac:dyDescent="0.25">
      <c r="B610" s="104" t="str">
        <f>HLOOKUP(ROW(A610)-ROW(A$15),Feuil3!$5:$6,2,1)</f>
        <v/>
      </c>
      <c r="C610" s="105" t="str">
        <f t="shared" si="31"/>
        <v/>
      </c>
      <c r="D610" s="106" t="str">
        <f>IF(B610="","",INDEX('4. Offre de transport_1'!$C$25:$CX$76,'5. Offre de transport_2'!N610,'5. Offre de transport_2'!B610))</f>
        <v/>
      </c>
      <c r="E610" s="110" t="str">
        <f>IF(B610="","",INDEX('4. Offre de transport_1'!$C$25:$CX$76,'5. Offre de transport_2'!O610,'5. Offre de transport_2'!B610))</f>
        <v/>
      </c>
      <c r="F610" s="107"/>
      <c r="G610" s="108"/>
      <c r="H610" s="137"/>
      <c r="I610" s="109"/>
      <c r="J610" s="137"/>
      <c r="K610" s="109"/>
      <c r="M610">
        <f>IF(B610="",0,HLOOKUP(B610,Feuil3!$2:$3,2,0))</f>
        <v>0</v>
      </c>
      <c r="N610">
        <f t="shared" si="32"/>
        <v>0</v>
      </c>
      <c r="O610">
        <f t="shared" si="33"/>
        <v>1</v>
      </c>
    </row>
    <row r="611" spans="2:15" x14ac:dyDescent="0.25">
      <c r="B611" s="104" t="str">
        <f>HLOOKUP(ROW(A611)-ROW(A$15),Feuil3!$5:$6,2,1)</f>
        <v/>
      </c>
      <c r="C611" s="105" t="str">
        <f t="shared" si="31"/>
        <v/>
      </c>
      <c r="D611" s="106" t="str">
        <f>IF(B611="","",INDEX('4. Offre de transport_1'!$C$25:$CX$76,'5. Offre de transport_2'!N611,'5. Offre de transport_2'!B611))</f>
        <v/>
      </c>
      <c r="E611" s="110" t="str">
        <f>IF(B611="","",INDEX('4. Offre de transport_1'!$C$25:$CX$76,'5. Offre de transport_2'!O611,'5. Offre de transport_2'!B611))</f>
        <v/>
      </c>
      <c r="F611" s="107"/>
      <c r="G611" s="108"/>
      <c r="H611" s="137"/>
      <c r="I611" s="109"/>
      <c r="J611" s="137"/>
      <c r="K611" s="109"/>
      <c r="M611">
        <f>IF(B611="",0,HLOOKUP(B611,Feuil3!$2:$3,2,0))</f>
        <v>0</v>
      </c>
      <c r="N611">
        <f t="shared" si="32"/>
        <v>0</v>
      </c>
      <c r="O611">
        <f t="shared" si="33"/>
        <v>1</v>
      </c>
    </row>
    <row r="612" spans="2:15" x14ac:dyDescent="0.25">
      <c r="B612" s="104" t="str">
        <f>HLOOKUP(ROW(A612)-ROW(A$15),Feuil3!$5:$6,2,1)</f>
        <v/>
      </c>
      <c r="C612" s="105" t="str">
        <f t="shared" si="31"/>
        <v/>
      </c>
      <c r="D612" s="106" t="str">
        <f>IF(B612="","",INDEX('4. Offre de transport_1'!$C$25:$CX$76,'5. Offre de transport_2'!N612,'5. Offre de transport_2'!B612))</f>
        <v/>
      </c>
      <c r="E612" s="110" t="str">
        <f>IF(B612="","",INDEX('4. Offre de transport_1'!$C$25:$CX$76,'5. Offre de transport_2'!O612,'5. Offre de transport_2'!B612))</f>
        <v/>
      </c>
      <c r="F612" s="107"/>
      <c r="G612" s="108"/>
      <c r="H612" s="137"/>
      <c r="I612" s="109"/>
      <c r="J612" s="137"/>
      <c r="K612" s="109"/>
      <c r="M612">
        <f>IF(B612="",0,HLOOKUP(B612,Feuil3!$2:$3,2,0))</f>
        <v>0</v>
      </c>
      <c r="N612">
        <f t="shared" si="32"/>
        <v>0</v>
      </c>
      <c r="O612">
        <f t="shared" si="33"/>
        <v>1</v>
      </c>
    </row>
    <row r="613" spans="2:15" x14ac:dyDescent="0.25">
      <c r="B613" s="104" t="str">
        <f>HLOOKUP(ROW(A613)-ROW(A$15),Feuil3!$5:$6,2,1)</f>
        <v/>
      </c>
      <c r="C613" s="105" t="str">
        <f t="shared" si="31"/>
        <v/>
      </c>
      <c r="D613" s="106" t="str">
        <f>IF(B613="","",INDEX('4. Offre de transport_1'!$C$25:$CX$76,'5. Offre de transport_2'!N613,'5. Offre de transport_2'!B613))</f>
        <v/>
      </c>
      <c r="E613" s="110" t="str">
        <f>IF(B613="","",INDEX('4. Offre de transport_1'!$C$25:$CX$76,'5. Offre de transport_2'!O613,'5. Offre de transport_2'!B613))</f>
        <v/>
      </c>
      <c r="F613" s="107"/>
      <c r="G613" s="108"/>
      <c r="H613" s="137"/>
      <c r="I613" s="109"/>
      <c r="J613" s="137"/>
      <c r="K613" s="109"/>
      <c r="M613">
        <f>IF(B613="",0,HLOOKUP(B613,Feuil3!$2:$3,2,0))</f>
        <v>0</v>
      </c>
      <c r="N613">
        <f t="shared" si="32"/>
        <v>0</v>
      </c>
      <c r="O613">
        <f t="shared" si="33"/>
        <v>1</v>
      </c>
    </row>
    <row r="614" spans="2:15" x14ac:dyDescent="0.25">
      <c r="B614" s="104" t="str">
        <f>HLOOKUP(ROW(A614)-ROW(A$15),Feuil3!$5:$6,2,1)</f>
        <v/>
      </c>
      <c r="C614" s="105" t="str">
        <f t="shared" si="31"/>
        <v/>
      </c>
      <c r="D614" s="106" t="str">
        <f>IF(B614="","",INDEX('4. Offre de transport_1'!$C$25:$CX$76,'5. Offre de transport_2'!N614,'5. Offre de transport_2'!B614))</f>
        <v/>
      </c>
      <c r="E614" s="110" t="str">
        <f>IF(B614="","",INDEX('4. Offre de transport_1'!$C$25:$CX$76,'5. Offre de transport_2'!O614,'5. Offre de transport_2'!B614))</f>
        <v/>
      </c>
      <c r="F614" s="107"/>
      <c r="G614" s="108"/>
      <c r="H614" s="137"/>
      <c r="I614" s="109"/>
      <c r="J614" s="137"/>
      <c r="K614" s="109"/>
      <c r="M614">
        <f>IF(B614="",0,HLOOKUP(B614,Feuil3!$2:$3,2,0))</f>
        <v>0</v>
      </c>
      <c r="N614">
        <f t="shared" si="32"/>
        <v>0</v>
      </c>
      <c r="O614">
        <f t="shared" si="33"/>
        <v>1</v>
      </c>
    </row>
    <row r="615" spans="2:15" x14ac:dyDescent="0.25">
      <c r="B615" s="104" t="str">
        <f>HLOOKUP(ROW(A615)-ROW(A$15),Feuil3!$5:$6,2,1)</f>
        <v/>
      </c>
      <c r="C615" s="105" t="str">
        <f t="shared" si="31"/>
        <v/>
      </c>
      <c r="D615" s="106" t="str">
        <f>IF(B615="","",INDEX('4. Offre de transport_1'!$C$25:$CX$76,'5. Offre de transport_2'!N615,'5. Offre de transport_2'!B615))</f>
        <v/>
      </c>
      <c r="E615" s="110" t="str">
        <f>IF(B615="","",INDEX('4. Offre de transport_1'!$C$25:$CX$76,'5. Offre de transport_2'!O615,'5. Offre de transport_2'!B615))</f>
        <v/>
      </c>
      <c r="F615" s="107"/>
      <c r="G615" s="108"/>
      <c r="H615" s="137"/>
      <c r="I615" s="109"/>
      <c r="J615" s="137"/>
      <c r="K615" s="109"/>
      <c r="M615">
        <f>IF(B615="",0,HLOOKUP(B615,Feuil3!$2:$3,2,0))</f>
        <v>0</v>
      </c>
      <c r="N615">
        <f t="shared" si="32"/>
        <v>0</v>
      </c>
      <c r="O615">
        <f t="shared" si="33"/>
        <v>1</v>
      </c>
    </row>
    <row r="616" spans="2:15" x14ac:dyDescent="0.25">
      <c r="B616" s="104" t="str">
        <f>HLOOKUP(ROW(A616)-ROW(A$15),Feuil3!$5:$6,2,1)</f>
        <v/>
      </c>
      <c r="C616" s="105" t="str">
        <f t="shared" si="31"/>
        <v/>
      </c>
      <c r="D616" s="106" t="str">
        <f>IF(B616="","",INDEX('4. Offre de transport_1'!$C$25:$CX$76,'5. Offre de transport_2'!N616,'5. Offre de transport_2'!B616))</f>
        <v/>
      </c>
      <c r="E616" s="110" t="str">
        <f>IF(B616="","",INDEX('4. Offre de transport_1'!$C$25:$CX$76,'5. Offre de transport_2'!O616,'5. Offre de transport_2'!B616))</f>
        <v/>
      </c>
      <c r="F616" s="107"/>
      <c r="G616" s="108"/>
      <c r="H616" s="137"/>
      <c r="I616" s="109"/>
      <c r="J616" s="137"/>
      <c r="K616" s="109"/>
      <c r="M616">
        <f>IF(B616="",0,HLOOKUP(B616,Feuil3!$2:$3,2,0))</f>
        <v>0</v>
      </c>
      <c r="N616">
        <f t="shared" si="32"/>
        <v>0</v>
      </c>
      <c r="O616">
        <f t="shared" si="33"/>
        <v>1</v>
      </c>
    </row>
    <row r="617" spans="2:15" x14ac:dyDescent="0.25">
      <c r="B617" s="104" t="str">
        <f>HLOOKUP(ROW(A617)-ROW(A$15),Feuil3!$5:$6,2,1)</f>
        <v/>
      </c>
      <c r="C617" s="105" t="str">
        <f t="shared" si="31"/>
        <v/>
      </c>
      <c r="D617" s="106" t="str">
        <f>IF(B617="","",INDEX('4. Offre de transport_1'!$C$25:$CX$76,'5. Offre de transport_2'!N617,'5. Offre de transport_2'!B617))</f>
        <v/>
      </c>
      <c r="E617" s="110" t="str">
        <f>IF(B617="","",INDEX('4. Offre de transport_1'!$C$25:$CX$76,'5. Offre de transport_2'!O617,'5. Offre de transport_2'!B617))</f>
        <v/>
      </c>
      <c r="F617" s="107"/>
      <c r="G617" s="108"/>
      <c r="H617" s="137"/>
      <c r="I617" s="109"/>
      <c r="J617" s="137"/>
      <c r="K617" s="109"/>
      <c r="M617">
        <f>IF(B617="",0,HLOOKUP(B617,Feuil3!$2:$3,2,0))</f>
        <v>0</v>
      </c>
      <c r="N617">
        <f t="shared" si="32"/>
        <v>0</v>
      </c>
      <c r="O617">
        <f t="shared" si="33"/>
        <v>1</v>
      </c>
    </row>
    <row r="618" spans="2:15" x14ac:dyDescent="0.25">
      <c r="B618" s="104" t="str">
        <f>HLOOKUP(ROW(A618)-ROW(A$15),Feuil3!$5:$6,2,1)</f>
        <v/>
      </c>
      <c r="C618" s="105" t="str">
        <f t="shared" si="31"/>
        <v/>
      </c>
      <c r="D618" s="106" t="str">
        <f>IF(B618="","",INDEX('4. Offre de transport_1'!$C$25:$CX$76,'5. Offre de transport_2'!N618,'5. Offre de transport_2'!B618))</f>
        <v/>
      </c>
      <c r="E618" s="110" t="str">
        <f>IF(B618="","",INDEX('4. Offre de transport_1'!$C$25:$CX$76,'5. Offre de transport_2'!O618,'5. Offre de transport_2'!B618))</f>
        <v/>
      </c>
      <c r="F618" s="107"/>
      <c r="G618" s="108"/>
      <c r="H618" s="137"/>
      <c r="I618" s="109"/>
      <c r="J618" s="137"/>
      <c r="K618" s="109"/>
      <c r="M618">
        <f>IF(B618="",0,HLOOKUP(B618,Feuil3!$2:$3,2,0))</f>
        <v>0</v>
      </c>
      <c r="N618">
        <f t="shared" si="32"/>
        <v>0</v>
      </c>
      <c r="O618">
        <f t="shared" si="33"/>
        <v>1</v>
      </c>
    </row>
    <row r="619" spans="2:15" x14ac:dyDescent="0.25">
      <c r="B619" s="104" t="str">
        <f>HLOOKUP(ROW(A619)-ROW(A$15),Feuil3!$5:$6,2,1)</f>
        <v/>
      </c>
      <c r="C619" s="105" t="str">
        <f t="shared" si="31"/>
        <v/>
      </c>
      <c r="D619" s="106" t="str">
        <f>IF(B619="","",INDEX('4. Offre de transport_1'!$C$25:$CX$76,'5. Offre de transport_2'!N619,'5. Offre de transport_2'!B619))</f>
        <v/>
      </c>
      <c r="E619" s="110" t="str">
        <f>IF(B619="","",INDEX('4. Offre de transport_1'!$C$25:$CX$76,'5. Offre de transport_2'!O619,'5. Offre de transport_2'!B619))</f>
        <v/>
      </c>
      <c r="F619" s="107"/>
      <c r="G619" s="108"/>
      <c r="H619" s="137"/>
      <c r="I619" s="109"/>
      <c r="J619" s="137"/>
      <c r="K619" s="109"/>
      <c r="M619">
        <f>IF(B619="",0,HLOOKUP(B619,Feuil3!$2:$3,2,0))</f>
        <v>0</v>
      </c>
      <c r="N619">
        <f t="shared" si="32"/>
        <v>0</v>
      </c>
      <c r="O619">
        <f t="shared" si="33"/>
        <v>1</v>
      </c>
    </row>
    <row r="620" spans="2:15" x14ac:dyDescent="0.25">
      <c r="B620" s="104" t="str">
        <f>HLOOKUP(ROW(A620)-ROW(A$15),Feuil3!$5:$6,2,1)</f>
        <v/>
      </c>
      <c r="C620" s="105" t="str">
        <f t="shared" si="31"/>
        <v/>
      </c>
      <c r="D620" s="106" t="str">
        <f>IF(B620="","",INDEX('4. Offre de transport_1'!$C$25:$CX$76,'5. Offre de transport_2'!N620,'5. Offre de transport_2'!B620))</f>
        <v/>
      </c>
      <c r="E620" s="110" t="str">
        <f>IF(B620="","",INDEX('4. Offre de transport_1'!$C$25:$CX$76,'5. Offre de transport_2'!O620,'5. Offre de transport_2'!B620))</f>
        <v/>
      </c>
      <c r="F620" s="107"/>
      <c r="G620" s="108"/>
      <c r="H620" s="137"/>
      <c r="I620" s="109"/>
      <c r="J620" s="137"/>
      <c r="K620" s="109"/>
      <c r="M620">
        <f>IF(B620="",0,HLOOKUP(B620,Feuil3!$2:$3,2,0))</f>
        <v>0</v>
      </c>
      <c r="N620">
        <f t="shared" si="32"/>
        <v>0</v>
      </c>
      <c r="O620">
        <f t="shared" si="33"/>
        <v>1</v>
      </c>
    </row>
    <row r="621" spans="2:15" x14ac:dyDescent="0.25">
      <c r="B621" s="104" t="str">
        <f>HLOOKUP(ROW(A621)-ROW(A$15),Feuil3!$5:$6,2,1)</f>
        <v/>
      </c>
      <c r="C621" s="105" t="str">
        <f t="shared" si="31"/>
        <v/>
      </c>
      <c r="D621" s="106" t="str">
        <f>IF(B621="","",INDEX('4. Offre de transport_1'!$C$25:$CX$76,'5. Offre de transport_2'!N621,'5. Offre de transport_2'!B621))</f>
        <v/>
      </c>
      <c r="E621" s="110" t="str">
        <f>IF(B621="","",INDEX('4. Offre de transport_1'!$C$25:$CX$76,'5. Offre de transport_2'!O621,'5. Offre de transport_2'!B621))</f>
        <v/>
      </c>
      <c r="F621" s="107"/>
      <c r="G621" s="108"/>
      <c r="H621" s="137"/>
      <c r="I621" s="109"/>
      <c r="J621" s="137"/>
      <c r="K621" s="109"/>
      <c r="M621">
        <f>IF(B621="",0,HLOOKUP(B621,Feuil3!$2:$3,2,0))</f>
        <v>0</v>
      </c>
      <c r="N621">
        <f t="shared" si="32"/>
        <v>0</v>
      </c>
      <c r="O621">
        <f t="shared" si="33"/>
        <v>1</v>
      </c>
    </row>
    <row r="622" spans="2:15" x14ac:dyDescent="0.25">
      <c r="B622" s="104" t="str">
        <f>HLOOKUP(ROW(A622)-ROW(A$15),Feuil3!$5:$6,2,1)</f>
        <v/>
      </c>
      <c r="C622" s="105" t="str">
        <f t="shared" si="31"/>
        <v/>
      </c>
      <c r="D622" s="106" t="str">
        <f>IF(B622="","",INDEX('4. Offre de transport_1'!$C$25:$CX$76,'5. Offre de transport_2'!N622,'5. Offre de transport_2'!B622))</f>
        <v/>
      </c>
      <c r="E622" s="110" t="str">
        <f>IF(B622="","",INDEX('4. Offre de transport_1'!$C$25:$CX$76,'5. Offre de transport_2'!O622,'5. Offre de transport_2'!B622))</f>
        <v/>
      </c>
      <c r="F622" s="107"/>
      <c r="G622" s="108"/>
      <c r="H622" s="137"/>
      <c r="I622" s="109"/>
      <c r="J622" s="137"/>
      <c r="K622" s="109"/>
      <c r="M622">
        <f>IF(B622="",0,HLOOKUP(B622,Feuil3!$2:$3,2,0))</f>
        <v>0</v>
      </c>
      <c r="N622">
        <f t="shared" si="32"/>
        <v>0</v>
      </c>
      <c r="O622">
        <f t="shared" si="33"/>
        <v>1</v>
      </c>
    </row>
    <row r="623" spans="2:15" x14ac:dyDescent="0.25">
      <c r="B623" s="104" t="str">
        <f>HLOOKUP(ROW(A623)-ROW(A$15),Feuil3!$5:$6,2,1)</f>
        <v/>
      </c>
      <c r="C623" s="105" t="str">
        <f t="shared" si="31"/>
        <v/>
      </c>
      <c r="D623" s="106" t="str">
        <f>IF(B623="","",INDEX('4. Offre de transport_1'!$C$25:$CX$76,'5. Offre de transport_2'!N623,'5. Offre de transport_2'!B623))</f>
        <v/>
      </c>
      <c r="E623" s="110" t="str">
        <f>IF(B623="","",INDEX('4. Offre de transport_1'!$C$25:$CX$76,'5. Offre de transport_2'!O623,'5. Offre de transport_2'!B623))</f>
        <v/>
      </c>
      <c r="F623" s="107"/>
      <c r="G623" s="108"/>
      <c r="H623" s="137"/>
      <c r="I623" s="109"/>
      <c r="J623" s="137"/>
      <c r="K623" s="109"/>
      <c r="M623">
        <f>IF(B623="",0,HLOOKUP(B623,Feuil3!$2:$3,2,0))</f>
        <v>0</v>
      </c>
      <c r="N623">
        <f t="shared" si="32"/>
        <v>0</v>
      </c>
      <c r="O623">
        <f t="shared" si="33"/>
        <v>1</v>
      </c>
    </row>
    <row r="624" spans="2:15" x14ac:dyDescent="0.25">
      <c r="B624" s="104" t="str">
        <f>HLOOKUP(ROW(A624)-ROW(A$15),Feuil3!$5:$6,2,1)</f>
        <v/>
      </c>
      <c r="C624" s="105" t="str">
        <f t="shared" si="31"/>
        <v/>
      </c>
      <c r="D624" s="106" t="str">
        <f>IF(B624="","",INDEX('4. Offre de transport_1'!$C$25:$CX$76,'5. Offre de transport_2'!N624,'5. Offre de transport_2'!B624))</f>
        <v/>
      </c>
      <c r="E624" s="110" t="str">
        <f>IF(B624="","",INDEX('4. Offre de transport_1'!$C$25:$CX$76,'5. Offre de transport_2'!O624,'5. Offre de transport_2'!B624))</f>
        <v/>
      </c>
      <c r="F624" s="107"/>
      <c r="G624" s="108"/>
      <c r="H624" s="137"/>
      <c r="I624" s="109"/>
      <c r="J624" s="137"/>
      <c r="K624" s="109"/>
      <c r="M624">
        <f>IF(B624="",0,HLOOKUP(B624,Feuil3!$2:$3,2,0))</f>
        <v>0</v>
      </c>
      <c r="N624">
        <f t="shared" si="32"/>
        <v>0</v>
      </c>
      <c r="O624">
        <f t="shared" si="33"/>
        <v>1</v>
      </c>
    </row>
    <row r="625" spans="2:15" x14ac:dyDescent="0.25">
      <c r="B625" s="104" t="str">
        <f>HLOOKUP(ROW(A625)-ROW(A$15),Feuil3!$5:$6,2,1)</f>
        <v/>
      </c>
      <c r="C625" s="105" t="str">
        <f t="shared" si="31"/>
        <v/>
      </c>
      <c r="D625" s="106" t="str">
        <f>IF(B625="","",INDEX('4. Offre de transport_1'!$C$25:$CX$76,'5. Offre de transport_2'!N625,'5. Offre de transport_2'!B625))</f>
        <v/>
      </c>
      <c r="E625" s="110" t="str">
        <f>IF(B625="","",INDEX('4. Offre de transport_1'!$C$25:$CX$76,'5. Offre de transport_2'!O625,'5. Offre de transport_2'!B625))</f>
        <v/>
      </c>
      <c r="F625" s="107"/>
      <c r="G625" s="108"/>
      <c r="H625" s="137"/>
      <c r="I625" s="109"/>
      <c r="J625" s="137"/>
      <c r="K625" s="109"/>
      <c r="M625">
        <f>IF(B625="",0,HLOOKUP(B625,Feuil3!$2:$3,2,0))</f>
        <v>0</v>
      </c>
      <c r="N625">
        <f t="shared" si="32"/>
        <v>0</v>
      </c>
      <c r="O625">
        <f t="shared" si="33"/>
        <v>1</v>
      </c>
    </row>
    <row r="626" spans="2:15" x14ac:dyDescent="0.25">
      <c r="B626" s="104" t="str">
        <f>HLOOKUP(ROW(A626)-ROW(A$15),Feuil3!$5:$6,2,1)</f>
        <v/>
      </c>
      <c r="C626" s="105" t="str">
        <f t="shared" si="31"/>
        <v/>
      </c>
      <c r="D626" s="106" t="str">
        <f>IF(B626="","",INDEX('4. Offre de transport_1'!$C$25:$CX$76,'5. Offre de transport_2'!N626,'5. Offre de transport_2'!B626))</f>
        <v/>
      </c>
      <c r="E626" s="110" t="str">
        <f>IF(B626="","",INDEX('4. Offre de transport_1'!$C$25:$CX$76,'5. Offre de transport_2'!O626,'5. Offre de transport_2'!B626))</f>
        <v/>
      </c>
      <c r="F626" s="107"/>
      <c r="G626" s="108"/>
      <c r="H626" s="137"/>
      <c r="I626" s="109"/>
      <c r="J626" s="137"/>
      <c r="K626" s="109"/>
      <c r="M626">
        <f>IF(B626="",0,HLOOKUP(B626,Feuil3!$2:$3,2,0))</f>
        <v>0</v>
      </c>
      <c r="N626">
        <f t="shared" si="32"/>
        <v>0</v>
      </c>
      <c r="O626">
        <f t="shared" si="33"/>
        <v>1</v>
      </c>
    </row>
    <row r="627" spans="2:15" x14ac:dyDescent="0.25">
      <c r="B627" s="104" t="str">
        <f>HLOOKUP(ROW(A627)-ROW(A$15),Feuil3!$5:$6,2,1)</f>
        <v/>
      </c>
      <c r="C627" s="105" t="str">
        <f t="shared" si="31"/>
        <v/>
      </c>
      <c r="D627" s="106" t="str">
        <f>IF(B627="","",INDEX('4. Offre de transport_1'!$C$25:$CX$76,'5. Offre de transport_2'!N627,'5. Offre de transport_2'!B627))</f>
        <v/>
      </c>
      <c r="E627" s="110" t="str">
        <f>IF(B627="","",INDEX('4. Offre de transport_1'!$C$25:$CX$76,'5. Offre de transport_2'!O627,'5. Offre de transport_2'!B627))</f>
        <v/>
      </c>
      <c r="F627" s="107"/>
      <c r="G627" s="108"/>
      <c r="H627" s="137"/>
      <c r="I627" s="109"/>
      <c r="J627" s="137"/>
      <c r="K627" s="109"/>
      <c r="M627">
        <f>IF(B627="",0,HLOOKUP(B627,Feuil3!$2:$3,2,0))</f>
        <v>0</v>
      </c>
      <c r="N627">
        <f t="shared" si="32"/>
        <v>0</v>
      </c>
      <c r="O627">
        <f t="shared" si="33"/>
        <v>1</v>
      </c>
    </row>
    <row r="628" spans="2:15" x14ac:dyDescent="0.25">
      <c r="B628" s="104" t="str">
        <f>HLOOKUP(ROW(A628)-ROW(A$15),Feuil3!$5:$6,2,1)</f>
        <v/>
      </c>
      <c r="C628" s="105" t="str">
        <f t="shared" si="31"/>
        <v/>
      </c>
      <c r="D628" s="106" t="str">
        <f>IF(B628="","",INDEX('4. Offre de transport_1'!$C$25:$CX$76,'5. Offre de transport_2'!N628,'5. Offre de transport_2'!B628))</f>
        <v/>
      </c>
      <c r="E628" s="110" t="str">
        <f>IF(B628="","",INDEX('4. Offre de transport_1'!$C$25:$CX$76,'5. Offre de transport_2'!O628,'5. Offre de transport_2'!B628))</f>
        <v/>
      </c>
      <c r="F628" s="107"/>
      <c r="G628" s="108"/>
      <c r="H628" s="137"/>
      <c r="I628" s="109"/>
      <c r="J628" s="137"/>
      <c r="K628" s="109"/>
      <c r="M628">
        <f>IF(B628="",0,HLOOKUP(B628,Feuil3!$2:$3,2,0))</f>
        <v>0</v>
      </c>
      <c r="N628">
        <f t="shared" si="32"/>
        <v>0</v>
      </c>
      <c r="O628">
        <f t="shared" si="33"/>
        <v>1</v>
      </c>
    </row>
    <row r="629" spans="2:15" x14ac:dyDescent="0.25">
      <c r="B629" s="104" t="str">
        <f>HLOOKUP(ROW(A629)-ROW(A$15),Feuil3!$5:$6,2,1)</f>
        <v/>
      </c>
      <c r="C629" s="105" t="str">
        <f t="shared" si="31"/>
        <v/>
      </c>
      <c r="D629" s="106" t="str">
        <f>IF(B629="","",INDEX('4. Offre de transport_1'!$C$25:$CX$76,'5. Offre de transport_2'!N629,'5. Offre de transport_2'!B629))</f>
        <v/>
      </c>
      <c r="E629" s="110" t="str">
        <f>IF(B629="","",INDEX('4. Offre de transport_1'!$C$25:$CX$76,'5. Offre de transport_2'!O629,'5. Offre de transport_2'!B629))</f>
        <v/>
      </c>
      <c r="F629" s="107"/>
      <c r="G629" s="108"/>
      <c r="H629" s="137"/>
      <c r="I629" s="109"/>
      <c r="J629" s="137"/>
      <c r="K629" s="109"/>
      <c r="M629">
        <f>IF(B629="",0,HLOOKUP(B629,Feuil3!$2:$3,2,0))</f>
        <v>0</v>
      </c>
      <c r="N629">
        <f t="shared" si="32"/>
        <v>0</v>
      </c>
      <c r="O629">
        <f t="shared" si="33"/>
        <v>1</v>
      </c>
    </row>
    <row r="630" spans="2:15" x14ac:dyDescent="0.25">
      <c r="B630" s="104" t="str">
        <f>HLOOKUP(ROW(A630)-ROW(A$15),Feuil3!$5:$6,2,1)</f>
        <v/>
      </c>
      <c r="C630" s="105" t="str">
        <f t="shared" si="31"/>
        <v/>
      </c>
      <c r="D630" s="106" t="str">
        <f>IF(B630="","",INDEX('4. Offre de transport_1'!$C$25:$CX$76,'5. Offre de transport_2'!N630,'5. Offre de transport_2'!B630))</f>
        <v/>
      </c>
      <c r="E630" s="110" t="str">
        <f>IF(B630="","",INDEX('4. Offre de transport_1'!$C$25:$CX$76,'5. Offre de transport_2'!O630,'5. Offre de transport_2'!B630))</f>
        <v/>
      </c>
      <c r="F630" s="107"/>
      <c r="G630" s="108"/>
      <c r="H630" s="137"/>
      <c r="I630" s="109"/>
      <c r="J630" s="137"/>
      <c r="K630" s="109"/>
      <c r="M630">
        <f>IF(B630="",0,HLOOKUP(B630,Feuil3!$2:$3,2,0))</f>
        <v>0</v>
      </c>
      <c r="N630">
        <f t="shared" si="32"/>
        <v>0</v>
      </c>
      <c r="O630">
        <f t="shared" si="33"/>
        <v>1</v>
      </c>
    </row>
    <row r="631" spans="2:15" x14ac:dyDescent="0.25">
      <c r="B631" s="104" t="str">
        <f>HLOOKUP(ROW(A631)-ROW(A$15),Feuil3!$5:$6,2,1)</f>
        <v/>
      </c>
      <c r="C631" s="105" t="str">
        <f t="shared" si="31"/>
        <v/>
      </c>
      <c r="D631" s="106" t="str">
        <f>IF(B631="","",INDEX('4. Offre de transport_1'!$C$25:$CX$76,'5. Offre de transport_2'!N631,'5. Offre de transport_2'!B631))</f>
        <v/>
      </c>
      <c r="E631" s="110" t="str">
        <f>IF(B631="","",INDEX('4. Offre de transport_1'!$C$25:$CX$76,'5. Offre de transport_2'!O631,'5. Offre de transport_2'!B631))</f>
        <v/>
      </c>
      <c r="F631" s="107"/>
      <c r="G631" s="108"/>
      <c r="H631" s="137"/>
      <c r="I631" s="109"/>
      <c r="J631" s="137"/>
      <c r="K631" s="109"/>
      <c r="M631">
        <f>IF(B631="",0,HLOOKUP(B631,Feuil3!$2:$3,2,0))</f>
        <v>0</v>
      </c>
      <c r="N631">
        <f t="shared" si="32"/>
        <v>0</v>
      </c>
      <c r="O631">
        <f t="shared" si="33"/>
        <v>1</v>
      </c>
    </row>
    <row r="632" spans="2:15" x14ac:dyDescent="0.25">
      <c r="B632" s="104" t="str">
        <f>HLOOKUP(ROW(A632)-ROW(A$15),Feuil3!$5:$6,2,1)</f>
        <v/>
      </c>
      <c r="C632" s="105" t="str">
        <f t="shared" si="31"/>
        <v/>
      </c>
      <c r="D632" s="106" t="str">
        <f>IF(B632="","",INDEX('4. Offre de transport_1'!$C$25:$CX$76,'5. Offre de transport_2'!N632,'5. Offre de transport_2'!B632))</f>
        <v/>
      </c>
      <c r="E632" s="110" t="str">
        <f>IF(B632="","",INDEX('4. Offre de transport_1'!$C$25:$CX$76,'5. Offre de transport_2'!O632,'5. Offre de transport_2'!B632))</f>
        <v/>
      </c>
      <c r="F632" s="107"/>
      <c r="G632" s="108"/>
      <c r="H632" s="137"/>
      <c r="I632" s="109"/>
      <c r="J632" s="137"/>
      <c r="K632" s="109"/>
      <c r="M632">
        <f>IF(B632="",0,HLOOKUP(B632,Feuil3!$2:$3,2,0))</f>
        <v>0</v>
      </c>
      <c r="N632">
        <f t="shared" si="32"/>
        <v>0</v>
      </c>
      <c r="O632">
        <f t="shared" si="33"/>
        <v>1</v>
      </c>
    </row>
    <row r="633" spans="2:15" x14ac:dyDescent="0.25">
      <c r="B633" s="104" t="str">
        <f>HLOOKUP(ROW(A633)-ROW(A$15),Feuil3!$5:$6,2,1)</f>
        <v/>
      </c>
      <c r="C633" s="105" t="str">
        <f t="shared" si="31"/>
        <v/>
      </c>
      <c r="D633" s="106" t="str">
        <f>IF(B633="","",INDEX('4. Offre de transport_1'!$C$25:$CX$76,'5. Offre de transport_2'!N633,'5. Offre de transport_2'!B633))</f>
        <v/>
      </c>
      <c r="E633" s="110" t="str">
        <f>IF(B633="","",INDEX('4. Offre de transport_1'!$C$25:$CX$76,'5. Offre de transport_2'!O633,'5. Offre de transport_2'!B633))</f>
        <v/>
      </c>
      <c r="F633" s="107"/>
      <c r="G633" s="108"/>
      <c r="H633" s="137"/>
      <c r="I633" s="109"/>
      <c r="J633" s="137"/>
      <c r="K633" s="109"/>
      <c r="M633">
        <f>IF(B633="",0,HLOOKUP(B633,Feuil3!$2:$3,2,0))</f>
        <v>0</v>
      </c>
      <c r="N633">
        <f t="shared" si="32"/>
        <v>0</v>
      </c>
      <c r="O633">
        <f t="shared" si="33"/>
        <v>1</v>
      </c>
    </row>
    <row r="634" spans="2:15" x14ac:dyDescent="0.25">
      <c r="B634" s="104" t="str">
        <f>HLOOKUP(ROW(A634)-ROW(A$15),Feuil3!$5:$6,2,1)</f>
        <v/>
      </c>
      <c r="C634" s="105" t="str">
        <f t="shared" si="31"/>
        <v/>
      </c>
      <c r="D634" s="106" t="str">
        <f>IF(B634="","",INDEX('4. Offre de transport_1'!$C$25:$CX$76,'5. Offre de transport_2'!N634,'5. Offre de transport_2'!B634))</f>
        <v/>
      </c>
      <c r="E634" s="110" t="str">
        <f>IF(B634="","",INDEX('4. Offre de transport_1'!$C$25:$CX$76,'5. Offre de transport_2'!O634,'5. Offre de transport_2'!B634))</f>
        <v/>
      </c>
      <c r="F634" s="107"/>
      <c r="G634" s="108"/>
      <c r="H634" s="137"/>
      <c r="I634" s="109"/>
      <c r="J634" s="137"/>
      <c r="K634" s="109"/>
      <c r="M634">
        <f>IF(B634="",0,HLOOKUP(B634,Feuil3!$2:$3,2,0))</f>
        <v>0</v>
      </c>
      <c r="N634">
        <f t="shared" si="32"/>
        <v>0</v>
      </c>
      <c r="O634">
        <f t="shared" si="33"/>
        <v>1</v>
      </c>
    </row>
    <row r="635" spans="2:15" x14ac:dyDescent="0.25">
      <c r="B635" s="104" t="str">
        <f>HLOOKUP(ROW(A635)-ROW(A$15),Feuil3!$5:$6,2,1)</f>
        <v/>
      </c>
      <c r="C635" s="105" t="str">
        <f t="shared" si="31"/>
        <v/>
      </c>
      <c r="D635" s="106" t="str">
        <f>IF(B635="","",INDEX('4. Offre de transport_1'!$C$25:$CX$76,'5. Offre de transport_2'!N635,'5. Offre de transport_2'!B635))</f>
        <v/>
      </c>
      <c r="E635" s="110" t="str">
        <f>IF(B635="","",INDEX('4. Offre de transport_1'!$C$25:$CX$76,'5. Offre de transport_2'!O635,'5. Offre de transport_2'!B635))</f>
        <v/>
      </c>
      <c r="F635" s="107"/>
      <c r="G635" s="108"/>
      <c r="H635" s="137"/>
      <c r="I635" s="109"/>
      <c r="J635" s="137"/>
      <c r="K635" s="109"/>
      <c r="M635">
        <f>IF(B635="",0,HLOOKUP(B635,Feuil3!$2:$3,2,0))</f>
        <v>0</v>
      </c>
      <c r="N635">
        <f t="shared" si="32"/>
        <v>0</v>
      </c>
      <c r="O635">
        <f t="shared" si="33"/>
        <v>1</v>
      </c>
    </row>
    <row r="636" spans="2:15" x14ac:dyDescent="0.25">
      <c r="B636" s="104" t="str">
        <f>HLOOKUP(ROW(A636)-ROW(A$15),Feuil3!$5:$6,2,1)</f>
        <v/>
      </c>
      <c r="C636" s="105" t="str">
        <f t="shared" si="31"/>
        <v/>
      </c>
      <c r="D636" s="106" t="str">
        <f>IF(B636="","",INDEX('4. Offre de transport_1'!$C$25:$CX$76,'5. Offre de transport_2'!N636,'5. Offre de transport_2'!B636))</f>
        <v/>
      </c>
      <c r="E636" s="110" t="str">
        <f>IF(B636="","",INDEX('4. Offre de transport_1'!$C$25:$CX$76,'5. Offre de transport_2'!O636,'5. Offre de transport_2'!B636))</f>
        <v/>
      </c>
      <c r="F636" s="107"/>
      <c r="G636" s="108"/>
      <c r="H636" s="137"/>
      <c r="I636" s="109"/>
      <c r="J636" s="137"/>
      <c r="K636" s="109"/>
      <c r="M636">
        <f>IF(B636="",0,HLOOKUP(B636,Feuil3!$2:$3,2,0))</f>
        <v>0</v>
      </c>
      <c r="N636">
        <f t="shared" si="32"/>
        <v>0</v>
      </c>
      <c r="O636">
        <f t="shared" si="33"/>
        <v>1</v>
      </c>
    </row>
    <row r="637" spans="2:15" x14ac:dyDescent="0.25">
      <c r="B637" s="104" t="str">
        <f>HLOOKUP(ROW(A637)-ROW(A$15),Feuil3!$5:$6,2,1)</f>
        <v/>
      </c>
      <c r="C637" s="105" t="str">
        <f t="shared" si="31"/>
        <v/>
      </c>
      <c r="D637" s="106" t="str">
        <f>IF(B637="","",INDEX('4. Offre de transport_1'!$C$25:$CX$76,'5. Offre de transport_2'!N637,'5. Offre de transport_2'!B637))</f>
        <v/>
      </c>
      <c r="E637" s="110" t="str">
        <f>IF(B637="","",INDEX('4. Offre de transport_1'!$C$25:$CX$76,'5. Offre de transport_2'!O637,'5. Offre de transport_2'!B637))</f>
        <v/>
      </c>
      <c r="F637" s="107"/>
      <c r="G637" s="108"/>
      <c r="H637" s="137"/>
      <c r="I637" s="109"/>
      <c r="J637" s="137"/>
      <c r="K637" s="109"/>
      <c r="M637">
        <f>IF(B637="",0,HLOOKUP(B637,Feuil3!$2:$3,2,0))</f>
        <v>0</v>
      </c>
      <c r="N637">
        <f t="shared" si="32"/>
        <v>0</v>
      </c>
      <c r="O637">
        <f t="shared" si="33"/>
        <v>1</v>
      </c>
    </row>
    <row r="638" spans="2:15" x14ac:dyDescent="0.25">
      <c r="B638" s="104" t="str">
        <f>HLOOKUP(ROW(A638)-ROW(A$15),Feuil3!$5:$6,2,1)</f>
        <v/>
      </c>
      <c r="C638" s="105" t="str">
        <f t="shared" si="31"/>
        <v/>
      </c>
      <c r="D638" s="106" t="str">
        <f>IF(B638="","",INDEX('4. Offre de transport_1'!$C$25:$CX$76,'5. Offre de transport_2'!N638,'5. Offre de transport_2'!B638))</f>
        <v/>
      </c>
      <c r="E638" s="110" t="str">
        <f>IF(B638="","",INDEX('4. Offre de transport_1'!$C$25:$CX$76,'5. Offre de transport_2'!O638,'5. Offre de transport_2'!B638))</f>
        <v/>
      </c>
      <c r="F638" s="107"/>
      <c r="G638" s="108"/>
      <c r="H638" s="137"/>
      <c r="I638" s="109"/>
      <c r="J638" s="137"/>
      <c r="K638" s="109"/>
      <c r="M638">
        <f>IF(B638="",0,HLOOKUP(B638,Feuil3!$2:$3,2,0))</f>
        <v>0</v>
      </c>
      <c r="N638">
        <f t="shared" si="32"/>
        <v>0</v>
      </c>
      <c r="O638">
        <f t="shared" si="33"/>
        <v>1</v>
      </c>
    </row>
    <row r="639" spans="2:15" x14ac:dyDescent="0.25">
      <c r="B639" s="104" t="str">
        <f>HLOOKUP(ROW(A639)-ROW(A$15),Feuil3!$5:$6,2,1)</f>
        <v/>
      </c>
      <c r="C639" s="105" t="str">
        <f t="shared" si="31"/>
        <v/>
      </c>
      <c r="D639" s="106" t="str">
        <f>IF(B639="","",INDEX('4. Offre de transport_1'!$C$25:$CX$76,'5. Offre de transport_2'!N639,'5. Offre de transport_2'!B639))</f>
        <v/>
      </c>
      <c r="E639" s="110" t="str">
        <f>IF(B639="","",INDEX('4. Offre de transport_1'!$C$25:$CX$76,'5. Offre de transport_2'!O639,'5. Offre de transport_2'!B639))</f>
        <v/>
      </c>
      <c r="F639" s="107"/>
      <c r="G639" s="108"/>
      <c r="H639" s="137"/>
      <c r="I639" s="109"/>
      <c r="J639" s="137"/>
      <c r="K639" s="109"/>
      <c r="M639">
        <f>IF(B639="",0,HLOOKUP(B639,Feuil3!$2:$3,2,0))</f>
        <v>0</v>
      </c>
      <c r="N639">
        <f t="shared" si="32"/>
        <v>0</v>
      </c>
      <c r="O639">
        <f t="shared" si="33"/>
        <v>1</v>
      </c>
    </row>
    <row r="640" spans="2:15" x14ac:dyDescent="0.25">
      <c r="B640" s="104" t="str">
        <f>HLOOKUP(ROW(A640)-ROW(A$15),Feuil3!$5:$6,2,1)</f>
        <v/>
      </c>
      <c r="C640" s="105" t="str">
        <f t="shared" si="31"/>
        <v/>
      </c>
      <c r="D640" s="106" t="str">
        <f>IF(B640="","",INDEX('4. Offre de transport_1'!$C$25:$CX$76,'5. Offre de transport_2'!N640,'5. Offre de transport_2'!B640))</f>
        <v/>
      </c>
      <c r="E640" s="110" t="str">
        <f>IF(B640="","",INDEX('4. Offre de transport_1'!$C$25:$CX$76,'5. Offre de transport_2'!O640,'5. Offre de transport_2'!B640))</f>
        <v/>
      </c>
      <c r="F640" s="107"/>
      <c r="G640" s="108"/>
      <c r="H640" s="137"/>
      <c r="I640" s="109"/>
      <c r="J640" s="137"/>
      <c r="K640" s="109"/>
      <c r="M640">
        <f>IF(B640="",0,HLOOKUP(B640,Feuil3!$2:$3,2,0))</f>
        <v>0</v>
      </c>
      <c r="N640">
        <f t="shared" si="32"/>
        <v>0</v>
      </c>
      <c r="O640">
        <f t="shared" si="33"/>
        <v>1</v>
      </c>
    </row>
    <row r="641" spans="2:15" x14ac:dyDescent="0.25">
      <c r="B641" s="104" t="str">
        <f>HLOOKUP(ROW(A641)-ROW(A$15),Feuil3!$5:$6,2,1)</f>
        <v/>
      </c>
      <c r="C641" s="105" t="str">
        <f t="shared" si="31"/>
        <v/>
      </c>
      <c r="D641" s="106" t="str">
        <f>IF(B641="","",INDEX('4. Offre de transport_1'!$C$25:$CX$76,'5. Offre de transport_2'!N641,'5. Offre de transport_2'!B641))</f>
        <v/>
      </c>
      <c r="E641" s="110" t="str">
        <f>IF(B641="","",INDEX('4. Offre de transport_1'!$C$25:$CX$76,'5. Offre de transport_2'!O641,'5. Offre de transport_2'!B641))</f>
        <v/>
      </c>
      <c r="F641" s="107"/>
      <c r="G641" s="108"/>
      <c r="H641" s="137"/>
      <c r="I641" s="109"/>
      <c r="J641" s="137"/>
      <c r="K641" s="109"/>
      <c r="M641">
        <f>IF(B641="",0,HLOOKUP(B641,Feuil3!$2:$3,2,0))</f>
        <v>0</v>
      </c>
      <c r="N641">
        <f t="shared" si="32"/>
        <v>0</v>
      </c>
      <c r="O641">
        <f t="shared" si="33"/>
        <v>1</v>
      </c>
    </row>
    <row r="642" spans="2:15" x14ac:dyDescent="0.25">
      <c r="B642" s="104" t="str">
        <f>HLOOKUP(ROW(A642)-ROW(A$15),Feuil3!$5:$6,2,1)</f>
        <v/>
      </c>
      <c r="C642" s="105" t="str">
        <f t="shared" si="31"/>
        <v/>
      </c>
      <c r="D642" s="106" t="str">
        <f>IF(B642="","",INDEX('4. Offre de transport_1'!$C$25:$CX$76,'5. Offre de transport_2'!N642,'5. Offre de transport_2'!B642))</f>
        <v/>
      </c>
      <c r="E642" s="110" t="str">
        <f>IF(B642="","",INDEX('4. Offre de transport_1'!$C$25:$CX$76,'5. Offre de transport_2'!O642,'5. Offre de transport_2'!B642))</f>
        <v/>
      </c>
      <c r="F642" s="107"/>
      <c r="G642" s="108"/>
      <c r="H642" s="137"/>
      <c r="I642" s="109"/>
      <c r="J642" s="137"/>
      <c r="K642" s="109"/>
      <c r="M642">
        <f>IF(B642="",0,HLOOKUP(B642,Feuil3!$2:$3,2,0))</f>
        <v>0</v>
      </c>
      <c r="N642">
        <f t="shared" si="32"/>
        <v>0</v>
      </c>
      <c r="O642">
        <f t="shared" si="33"/>
        <v>1</v>
      </c>
    </row>
    <row r="643" spans="2:15" x14ac:dyDescent="0.25">
      <c r="B643" s="104" t="str">
        <f>HLOOKUP(ROW(A643)-ROW(A$15),Feuil3!$5:$6,2,1)</f>
        <v/>
      </c>
      <c r="C643" s="105" t="str">
        <f t="shared" ref="C643:C706" si="34">IF(B643="","",IF(B643=B642,C642+1,1))</f>
        <v/>
      </c>
      <c r="D643" s="106" t="str">
        <f>IF(B643="","",INDEX('4. Offre de transport_1'!$C$25:$CX$76,'5. Offre de transport_2'!N643,'5. Offre de transport_2'!B643))</f>
        <v/>
      </c>
      <c r="E643" s="110" t="str">
        <f>IF(B643="","",INDEX('4. Offre de transport_1'!$C$25:$CX$76,'5. Offre de transport_2'!O643,'5. Offre de transport_2'!B643))</f>
        <v/>
      </c>
      <c r="F643" s="107"/>
      <c r="G643" s="108"/>
      <c r="H643" s="137"/>
      <c r="I643" s="109"/>
      <c r="J643" s="137"/>
      <c r="K643" s="109"/>
      <c r="M643">
        <f>IF(B643="",0,HLOOKUP(B643,Feuil3!$2:$3,2,0))</f>
        <v>0</v>
      </c>
      <c r="N643">
        <f t="shared" ref="N643:N706" si="35">IF(M643&lt;&gt;M642,1,IF(O642=M642-1,N642+1,N642))</f>
        <v>0</v>
      </c>
      <c r="O643">
        <f t="shared" ref="O643:O706" si="36">IF(M643&lt;&gt;M642,2,IF(O642+1&lt;M643,O642+1,N643+1))</f>
        <v>1</v>
      </c>
    </row>
    <row r="644" spans="2:15" x14ac:dyDescent="0.25">
      <c r="B644" s="104" t="str">
        <f>HLOOKUP(ROW(A644)-ROW(A$15),Feuil3!$5:$6,2,1)</f>
        <v/>
      </c>
      <c r="C644" s="105" t="str">
        <f t="shared" si="34"/>
        <v/>
      </c>
      <c r="D644" s="106" t="str">
        <f>IF(B644="","",INDEX('4. Offre de transport_1'!$C$25:$CX$76,'5. Offre de transport_2'!N644,'5. Offre de transport_2'!B644))</f>
        <v/>
      </c>
      <c r="E644" s="110" t="str">
        <f>IF(B644="","",INDEX('4. Offre de transport_1'!$C$25:$CX$76,'5. Offre de transport_2'!O644,'5. Offre de transport_2'!B644))</f>
        <v/>
      </c>
      <c r="F644" s="107"/>
      <c r="G644" s="108"/>
      <c r="H644" s="137"/>
      <c r="I644" s="109"/>
      <c r="J644" s="137"/>
      <c r="K644" s="109"/>
      <c r="M644">
        <f>IF(B644="",0,HLOOKUP(B644,Feuil3!$2:$3,2,0))</f>
        <v>0</v>
      </c>
      <c r="N644">
        <f t="shared" si="35"/>
        <v>0</v>
      </c>
      <c r="O644">
        <f t="shared" si="36"/>
        <v>1</v>
      </c>
    </row>
    <row r="645" spans="2:15" x14ac:dyDescent="0.25">
      <c r="B645" s="104" t="str">
        <f>HLOOKUP(ROW(A645)-ROW(A$15),Feuil3!$5:$6,2,1)</f>
        <v/>
      </c>
      <c r="C645" s="105" t="str">
        <f t="shared" si="34"/>
        <v/>
      </c>
      <c r="D645" s="106" t="str">
        <f>IF(B645="","",INDEX('4. Offre de transport_1'!$C$25:$CX$76,'5. Offre de transport_2'!N645,'5. Offre de transport_2'!B645))</f>
        <v/>
      </c>
      <c r="E645" s="110" t="str">
        <f>IF(B645="","",INDEX('4. Offre de transport_1'!$C$25:$CX$76,'5. Offre de transport_2'!O645,'5. Offre de transport_2'!B645))</f>
        <v/>
      </c>
      <c r="F645" s="107"/>
      <c r="G645" s="108"/>
      <c r="H645" s="137"/>
      <c r="I645" s="109"/>
      <c r="J645" s="137"/>
      <c r="K645" s="109"/>
      <c r="M645">
        <f>IF(B645="",0,HLOOKUP(B645,Feuil3!$2:$3,2,0))</f>
        <v>0</v>
      </c>
      <c r="N645">
        <f t="shared" si="35"/>
        <v>0</v>
      </c>
      <c r="O645">
        <f t="shared" si="36"/>
        <v>1</v>
      </c>
    </row>
    <row r="646" spans="2:15" x14ac:dyDescent="0.25">
      <c r="B646" s="104" t="str">
        <f>HLOOKUP(ROW(A646)-ROW(A$15),Feuil3!$5:$6,2,1)</f>
        <v/>
      </c>
      <c r="C646" s="105" t="str">
        <f t="shared" si="34"/>
        <v/>
      </c>
      <c r="D646" s="106" t="str">
        <f>IF(B646="","",INDEX('4. Offre de transport_1'!$C$25:$CX$76,'5. Offre de transport_2'!N646,'5. Offre de transport_2'!B646))</f>
        <v/>
      </c>
      <c r="E646" s="110" t="str">
        <f>IF(B646="","",INDEX('4. Offre de transport_1'!$C$25:$CX$76,'5. Offre de transport_2'!O646,'5. Offre de transport_2'!B646))</f>
        <v/>
      </c>
      <c r="F646" s="107"/>
      <c r="G646" s="108"/>
      <c r="H646" s="137"/>
      <c r="I646" s="109"/>
      <c r="J646" s="137"/>
      <c r="K646" s="109"/>
      <c r="M646">
        <f>IF(B646="",0,HLOOKUP(B646,Feuil3!$2:$3,2,0))</f>
        <v>0</v>
      </c>
      <c r="N646">
        <f t="shared" si="35"/>
        <v>0</v>
      </c>
      <c r="O646">
        <f t="shared" si="36"/>
        <v>1</v>
      </c>
    </row>
    <row r="647" spans="2:15" x14ac:dyDescent="0.25">
      <c r="B647" s="104" t="str">
        <f>HLOOKUP(ROW(A647)-ROW(A$15),Feuil3!$5:$6,2,1)</f>
        <v/>
      </c>
      <c r="C647" s="105" t="str">
        <f t="shared" si="34"/>
        <v/>
      </c>
      <c r="D647" s="106" t="str">
        <f>IF(B647="","",INDEX('4. Offre de transport_1'!$C$25:$CX$76,'5. Offre de transport_2'!N647,'5. Offre de transport_2'!B647))</f>
        <v/>
      </c>
      <c r="E647" s="110" t="str">
        <f>IF(B647="","",INDEX('4. Offre de transport_1'!$C$25:$CX$76,'5. Offre de transport_2'!O647,'5. Offre de transport_2'!B647))</f>
        <v/>
      </c>
      <c r="F647" s="107"/>
      <c r="G647" s="108"/>
      <c r="H647" s="137"/>
      <c r="I647" s="109"/>
      <c r="J647" s="137"/>
      <c r="K647" s="109"/>
      <c r="M647">
        <f>IF(B647="",0,HLOOKUP(B647,Feuil3!$2:$3,2,0))</f>
        <v>0</v>
      </c>
      <c r="N647">
        <f t="shared" si="35"/>
        <v>0</v>
      </c>
      <c r="O647">
        <f t="shared" si="36"/>
        <v>1</v>
      </c>
    </row>
    <row r="648" spans="2:15" x14ac:dyDescent="0.25">
      <c r="B648" s="104" t="str">
        <f>HLOOKUP(ROW(A648)-ROW(A$15),Feuil3!$5:$6,2,1)</f>
        <v/>
      </c>
      <c r="C648" s="105" t="str">
        <f t="shared" si="34"/>
        <v/>
      </c>
      <c r="D648" s="106" t="str">
        <f>IF(B648="","",INDEX('4. Offre de transport_1'!$C$25:$CX$76,'5. Offre de transport_2'!N648,'5. Offre de transport_2'!B648))</f>
        <v/>
      </c>
      <c r="E648" s="110" t="str">
        <f>IF(B648="","",INDEX('4. Offre de transport_1'!$C$25:$CX$76,'5. Offre de transport_2'!O648,'5. Offre de transport_2'!B648))</f>
        <v/>
      </c>
      <c r="F648" s="107"/>
      <c r="G648" s="108"/>
      <c r="H648" s="137"/>
      <c r="I648" s="109"/>
      <c r="J648" s="137"/>
      <c r="K648" s="109"/>
      <c r="M648">
        <f>IF(B648="",0,HLOOKUP(B648,Feuil3!$2:$3,2,0))</f>
        <v>0</v>
      </c>
      <c r="N648">
        <f t="shared" si="35"/>
        <v>0</v>
      </c>
      <c r="O648">
        <f t="shared" si="36"/>
        <v>1</v>
      </c>
    </row>
    <row r="649" spans="2:15" x14ac:dyDescent="0.25">
      <c r="B649" s="104" t="str">
        <f>HLOOKUP(ROW(A649)-ROW(A$15),Feuil3!$5:$6,2,1)</f>
        <v/>
      </c>
      <c r="C649" s="105" t="str">
        <f t="shared" si="34"/>
        <v/>
      </c>
      <c r="D649" s="106" t="str">
        <f>IF(B649="","",INDEX('4. Offre de transport_1'!$C$25:$CX$76,'5. Offre de transport_2'!N649,'5. Offre de transport_2'!B649))</f>
        <v/>
      </c>
      <c r="E649" s="110" t="str">
        <f>IF(B649="","",INDEX('4. Offre de transport_1'!$C$25:$CX$76,'5. Offre de transport_2'!O649,'5. Offre de transport_2'!B649))</f>
        <v/>
      </c>
      <c r="F649" s="107"/>
      <c r="G649" s="108"/>
      <c r="H649" s="137"/>
      <c r="I649" s="109"/>
      <c r="J649" s="137"/>
      <c r="K649" s="109"/>
      <c r="M649">
        <f>IF(B649="",0,HLOOKUP(B649,Feuil3!$2:$3,2,0))</f>
        <v>0</v>
      </c>
      <c r="N649">
        <f t="shared" si="35"/>
        <v>0</v>
      </c>
      <c r="O649">
        <f t="shared" si="36"/>
        <v>1</v>
      </c>
    </row>
    <row r="650" spans="2:15" x14ac:dyDescent="0.25">
      <c r="B650" s="104" t="str">
        <f>HLOOKUP(ROW(A650)-ROW(A$15),Feuil3!$5:$6,2,1)</f>
        <v/>
      </c>
      <c r="C650" s="105" t="str">
        <f t="shared" si="34"/>
        <v/>
      </c>
      <c r="D650" s="106" t="str">
        <f>IF(B650="","",INDEX('4. Offre de transport_1'!$C$25:$CX$76,'5. Offre de transport_2'!N650,'5. Offre de transport_2'!B650))</f>
        <v/>
      </c>
      <c r="E650" s="110" t="str">
        <f>IF(B650="","",INDEX('4. Offre de transport_1'!$C$25:$CX$76,'5. Offre de transport_2'!O650,'5. Offre de transport_2'!B650))</f>
        <v/>
      </c>
      <c r="F650" s="107"/>
      <c r="G650" s="108"/>
      <c r="H650" s="137"/>
      <c r="I650" s="109"/>
      <c r="J650" s="137"/>
      <c r="K650" s="109"/>
      <c r="M650">
        <f>IF(B650="",0,HLOOKUP(B650,Feuil3!$2:$3,2,0))</f>
        <v>0</v>
      </c>
      <c r="N650">
        <f t="shared" si="35"/>
        <v>0</v>
      </c>
      <c r="O650">
        <f t="shared" si="36"/>
        <v>1</v>
      </c>
    </row>
    <row r="651" spans="2:15" x14ac:dyDescent="0.25">
      <c r="B651" s="104" t="str">
        <f>HLOOKUP(ROW(A651)-ROW(A$15),Feuil3!$5:$6,2,1)</f>
        <v/>
      </c>
      <c r="C651" s="105" t="str">
        <f t="shared" si="34"/>
        <v/>
      </c>
      <c r="D651" s="106" t="str">
        <f>IF(B651="","",INDEX('4. Offre de transport_1'!$C$25:$CX$76,'5. Offre de transport_2'!N651,'5. Offre de transport_2'!B651))</f>
        <v/>
      </c>
      <c r="E651" s="110" t="str">
        <f>IF(B651="","",INDEX('4. Offre de transport_1'!$C$25:$CX$76,'5. Offre de transport_2'!O651,'5. Offre de transport_2'!B651))</f>
        <v/>
      </c>
      <c r="F651" s="107"/>
      <c r="G651" s="108"/>
      <c r="H651" s="137"/>
      <c r="I651" s="109"/>
      <c r="J651" s="137"/>
      <c r="K651" s="109"/>
      <c r="M651">
        <f>IF(B651="",0,HLOOKUP(B651,Feuil3!$2:$3,2,0))</f>
        <v>0</v>
      </c>
      <c r="N651">
        <f t="shared" si="35"/>
        <v>0</v>
      </c>
      <c r="O651">
        <f t="shared" si="36"/>
        <v>1</v>
      </c>
    </row>
    <row r="652" spans="2:15" x14ac:dyDescent="0.25">
      <c r="B652" s="104" t="str">
        <f>HLOOKUP(ROW(A652)-ROW(A$15),Feuil3!$5:$6,2,1)</f>
        <v/>
      </c>
      <c r="C652" s="105" t="str">
        <f t="shared" si="34"/>
        <v/>
      </c>
      <c r="D652" s="106" t="str">
        <f>IF(B652="","",INDEX('4. Offre de transport_1'!$C$25:$CX$76,'5. Offre de transport_2'!N652,'5. Offre de transport_2'!B652))</f>
        <v/>
      </c>
      <c r="E652" s="110" t="str">
        <f>IF(B652="","",INDEX('4. Offre de transport_1'!$C$25:$CX$76,'5. Offre de transport_2'!O652,'5. Offre de transport_2'!B652))</f>
        <v/>
      </c>
      <c r="F652" s="107"/>
      <c r="G652" s="108"/>
      <c r="H652" s="137"/>
      <c r="I652" s="109"/>
      <c r="J652" s="137"/>
      <c r="K652" s="109"/>
      <c r="M652">
        <f>IF(B652="",0,HLOOKUP(B652,Feuil3!$2:$3,2,0))</f>
        <v>0</v>
      </c>
      <c r="N652">
        <f t="shared" si="35"/>
        <v>0</v>
      </c>
      <c r="O652">
        <f t="shared" si="36"/>
        <v>1</v>
      </c>
    </row>
    <row r="653" spans="2:15" x14ac:dyDescent="0.25">
      <c r="B653" s="104" t="str">
        <f>HLOOKUP(ROW(A653)-ROW(A$15),Feuil3!$5:$6,2,1)</f>
        <v/>
      </c>
      <c r="C653" s="105" t="str">
        <f t="shared" si="34"/>
        <v/>
      </c>
      <c r="D653" s="106" t="str">
        <f>IF(B653="","",INDEX('4. Offre de transport_1'!$C$25:$CX$76,'5. Offre de transport_2'!N653,'5. Offre de transport_2'!B653))</f>
        <v/>
      </c>
      <c r="E653" s="110" t="str">
        <f>IF(B653="","",INDEX('4. Offre de transport_1'!$C$25:$CX$76,'5. Offre de transport_2'!O653,'5. Offre de transport_2'!B653))</f>
        <v/>
      </c>
      <c r="F653" s="107"/>
      <c r="G653" s="108"/>
      <c r="H653" s="137"/>
      <c r="I653" s="109"/>
      <c r="J653" s="137"/>
      <c r="K653" s="109"/>
      <c r="M653">
        <f>IF(B653="",0,HLOOKUP(B653,Feuil3!$2:$3,2,0))</f>
        <v>0</v>
      </c>
      <c r="N653">
        <f t="shared" si="35"/>
        <v>0</v>
      </c>
      <c r="O653">
        <f t="shared" si="36"/>
        <v>1</v>
      </c>
    </row>
    <row r="654" spans="2:15" x14ac:dyDescent="0.25">
      <c r="B654" s="104" t="str">
        <f>HLOOKUP(ROW(A654)-ROW(A$15),Feuil3!$5:$6,2,1)</f>
        <v/>
      </c>
      <c r="C654" s="105" t="str">
        <f t="shared" si="34"/>
        <v/>
      </c>
      <c r="D654" s="106" t="str">
        <f>IF(B654="","",INDEX('4. Offre de transport_1'!$C$25:$CX$76,'5. Offre de transport_2'!N654,'5. Offre de transport_2'!B654))</f>
        <v/>
      </c>
      <c r="E654" s="110" t="str">
        <f>IF(B654="","",INDEX('4. Offre de transport_1'!$C$25:$CX$76,'5. Offre de transport_2'!O654,'5. Offre de transport_2'!B654))</f>
        <v/>
      </c>
      <c r="F654" s="107"/>
      <c r="G654" s="108"/>
      <c r="H654" s="137"/>
      <c r="I654" s="109"/>
      <c r="J654" s="137"/>
      <c r="K654" s="109"/>
      <c r="M654">
        <f>IF(B654="",0,HLOOKUP(B654,Feuil3!$2:$3,2,0))</f>
        <v>0</v>
      </c>
      <c r="N654">
        <f t="shared" si="35"/>
        <v>0</v>
      </c>
      <c r="O654">
        <f t="shared" si="36"/>
        <v>1</v>
      </c>
    </row>
    <row r="655" spans="2:15" x14ac:dyDescent="0.25">
      <c r="B655" s="104" t="str">
        <f>HLOOKUP(ROW(A655)-ROW(A$15),Feuil3!$5:$6,2,1)</f>
        <v/>
      </c>
      <c r="C655" s="105" t="str">
        <f t="shared" si="34"/>
        <v/>
      </c>
      <c r="D655" s="106" t="str">
        <f>IF(B655="","",INDEX('4. Offre de transport_1'!$C$25:$CX$76,'5. Offre de transport_2'!N655,'5. Offre de transport_2'!B655))</f>
        <v/>
      </c>
      <c r="E655" s="110" t="str">
        <f>IF(B655="","",INDEX('4. Offre de transport_1'!$C$25:$CX$76,'5. Offre de transport_2'!O655,'5. Offre de transport_2'!B655))</f>
        <v/>
      </c>
      <c r="F655" s="107"/>
      <c r="G655" s="108"/>
      <c r="H655" s="137"/>
      <c r="I655" s="109"/>
      <c r="J655" s="137"/>
      <c r="K655" s="109"/>
      <c r="M655">
        <f>IF(B655="",0,HLOOKUP(B655,Feuil3!$2:$3,2,0))</f>
        <v>0</v>
      </c>
      <c r="N655">
        <f t="shared" si="35"/>
        <v>0</v>
      </c>
      <c r="O655">
        <f t="shared" si="36"/>
        <v>1</v>
      </c>
    </row>
    <row r="656" spans="2:15" x14ac:dyDescent="0.25">
      <c r="B656" s="104" t="str">
        <f>HLOOKUP(ROW(A656)-ROW(A$15),Feuil3!$5:$6,2,1)</f>
        <v/>
      </c>
      <c r="C656" s="105" t="str">
        <f t="shared" si="34"/>
        <v/>
      </c>
      <c r="D656" s="106" t="str">
        <f>IF(B656="","",INDEX('4. Offre de transport_1'!$C$25:$CX$76,'5. Offre de transport_2'!N656,'5. Offre de transport_2'!B656))</f>
        <v/>
      </c>
      <c r="E656" s="110" t="str">
        <f>IF(B656="","",INDEX('4. Offre de transport_1'!$C$25:$CX$76,'5. Offre de transport_2'!O656,'5. Offre de transport_2'!B656))</f>
        <v/>
      </c>
      <c r="F656" s="107"/>
      <c r="G656" s="108"/>
      <c r="H656" s="137"/>
      <c r="I656" s="109"/>
      <c r="J656" s="137"/>
      <c r="K656" s="109"/>
      <c r="M656">
        <f>IF(B656="",0,HLOOKUP(B656,Feuil3!$2:$3,2,0))</f>
        <v>0</v>
      </c>
      <c r="N656">
        <f t="shared" si="35"/>
        <v>0</v>
      </c>
      <c r="O656">
        <f t="shared" si="36"/>
        <v>1</v>
      </c>
    </row>
    <row r="657" spans="2:15" x14ac:dyDescent="0.25">
      <c r="B657" s="104" t="str">
        <f>HLOOKUP(ROW(A657)-ROW(A$15),Feuil3!$5:$6,2,1)</f>
        <v/>
      </c>
      <c r="C657" s="105" t="str">
        <f t="shared" si="34"/>
        <v/>
      </c>
      <c r="D657" s="106" t="str">
        <f>IF(B657="","",INDEX('4. Offre de transport_1'!$C$25:$CX$76,'5. Offre de transport_2'!N657,'5. Offre de transport_2'!B657))</f>
        <v/>
      </c>
      <c r="E657" s="110" t="str">
        <f>IF(B657="","",INDEX('4. Offre de transport_1'!$C$25:$CX$76,'5. Offre de transport_2'!O657,'5. Offre de transport_2'!B657))</f>
        <v/>
      </c>
      <c r="F657" s="107"/>
      <c r="G657" s="108"/>
      <c r="H657" s="137"/>
      <c r="I657" s="109"/>
      <c r="J657" s="137"/>
      <c r="K657" s="109"/>
      <c r="M657">
        <f>IF(B657="",0,HLOOKUP(B657,Feuil3!$2:$3,2,0))</f>
        <v>0</v>
      </c>
      <c r="N657">
        <f t="shared" si="35"/>
        <v>0</v>
      </c>
      <c r="O657">
        <f t="shared" si="36"/>
        <v>1</v>
      </c>
    </row>
    <row r="658" spans="2:15" x14ac:dyDescent="0.25">
      <c r="B658" s="104" t="str">
        <f>HLOOKUP(ROW(A658)-ROW(A$15),Feuil3!$5:$6,2,1)</f>
        <v/>
      </c>
      <c r="C658" s="105" t="str">
        <f t="shared" si="34"/>
        <v/>
      </c>
      <c r="D658" s="106" t="str">
        <f>IF(B658="","",INDEX('4. Offre de transport_1'!$C$25:$CX$76,'5. Offre de transport_2'!N658,'5. Offre de transport_2'!B658))</f>
        <v/>
      </c>
      <c r="E658" s="110" t="str">
        <f>IF(B658="","",INDEX('4. Offre de transport_1'!$C$25:$CX$76,'5. Offre de transport_2'!O658,'5. Offre de transport_2'!B658))</f>
        <v/>
      </c>
      <c r="F658" s="107"/>
      <c r="G658" s="108"/>
      <c r="H658" s="137"/>
      <c r="I658" s="109"/>
      <c r="J658" s="137"/>
      <c r="K658" s="109"/>
      <c r="M658">
        <f>IF(B658="",0,HLOOKUP(B658,Feuil3!$2:$3,2,0))</f>
        <v>0</v>
      </c>
      <c r="N658">
        <f t="shared" si="35"/>
        <v>0</v>
      </c>
      <c r="O658">
        <f t="shared" si="36"/>
        <v>1</v>
      </c>
    </row>
    <row r="659" spans="2:15" x14ac:dyDescent="0.25">
      <c r="B659" s="104" t="str">
        <f>HLOOKUP(ROW(A659)-ROW(A$15),Feuil3!$5:$6,2,1)</f>
        <v/>
      </c>
      <c r="C659" s="105" t="str">
        <f t="shared" si="34"/>
        <v/>
      </c>
      <c r="D659" s="106" t="str">
        <f>IF(B659="","",INDEX('4. Offre de transport_1'!$C$25:$CX$76,'5. Offre de transport_2'!N659,'5. Offre de transport_2'!B659))</f>
        <v/>
      </c>
      <c r="E659" s="110" t="str">
        <f>IF(B659="","",INDEX('4. Offre de transport_1'!$C$25:$CX$76,'5. Offre de transport_2'!O659,'5. Offre de transport_2'!B659))</f>
        <v/>
      </c>
      <c r="F659" s="107"/>
      <c r="G659" s="108"/>
      <c r="H659" s="137"/>
      <c r="I659" s="109"/>
      <c r="J659" s="137"/>
      <c r="K659" s="109"/>
      <c r="M659">
        <f>IF(B659="",0,HLOOKUP(B659,Feuil3!$2:$3,2,0))</f>
        <v>0</v>
      </c>
      <c r="N659">
        <f t="shared" si="35"/>
        <v>0</v>
      </c>
      <c r="O659">
        <f t="shared" si="36"/>
        <v>1</v>
      </c>
    </row>
    <row r="660" spans="2:15" x14ac:dyDescent="0.25">
      <c r="B660" s="104" t="str">
        <f>HLOOKUP(ROW(A660)-ROW(A$15),Feuil3!$5:$6,2,1)</f>
        <v/>
      </c>
      <c r="C660" s="105" t="str">
        <f t="shared" si="34"/>
        <v/>
      </c>
      <c r="D660" s="106" t="str">
        <f>IF(B660="","",INDEX('4. Offre de transport_1'!$C$25:$CX$76,'5. Offre de transport_2'!N660,'5. Offre de transport_2'!B660))</f>
        <v/>
      </c>
      <c r="E660" s="110" t="str">
        <f>IF(B660="","",INDEX('4. Offre de transport_1'!$C$25:$CX$76,'5. Offre de transport_2'!O660,'5. Offre de transport_2'!B660))</f>
        <v/>
      </c>
      <c r="F660" s="107"/>
      <c r="G660" s="108"/>
      <c r="H660" s="137"/>
      <c r="I660" s="109"/>
      <c r="J660" s="137"/>
      <c r="K660" s="109"/>
      <c r="M660">
        <f>IF(B660="",0,HLOOKUP(B660,Feuil3!$2:$3,2,0))</f>
        <v>0</v>
      </c>
      <c r="N660">
        <f t="shared" si="35"/>
        <v>0</v>
      </c>
      <c r="O660">
        <f t="shared" si="36"/>
        <v>1</v>
      </c>
    </row>
    <row r="661" spans="2:15" x14ac:dyDescent="0.25">
      <c r="B661" s="104" t="str">
        <f>HLOOKUP(ROW(A661)-ROW(A$15),Feuil3!$5:$6,2,1)</f>
        <v/>
      </c>
      <c r="C661" s="105" t="str">
        <f t="shared" si="34"/>
        <v/>
      </c>
      <c r="D661" s="106" t="str">
        <f>IF(B661="","",INDEX('4. Offre de transport_1'!$C$25:$CX$76,'5. Offre de transport_2'!N661,'5. Offre de transport_2'!B661))</f>
        <v/>
      </c>
      <c r="E661" s="110" t="str">
        <f>IF(B661="","",INDEX('4. Offre de transport_1'!$C$25:$CX$76,'5. Offre de transport_2'!O661,'5. Offre de transport_2'!B661))</f>
        <v/>
      </c>
      <c r="F661" s="107"/>
      <c r="G661" s="108"/>
      <c r="H661" s="137"/>
      <c r="I661" s="109"/>
      <c r="J661" s="137"/>
      <c r="K661" s="109"/>
      <c r="M661">
        <f>IF(B661="",0,HLOOKUP(B661,Feuil3!$2:$3,2,0))</f>
        <v>0</v>
      </c>
      <c r="N661">
        <f t="shared" si="35"/>
        <v>0</v>
      </c>
      <c r="O661">
        <f t="shared" si="36"/>
        <v>1</v>
      </c>
    </row>
    <row r="662" spans="2:15" x14ac:dyDescent="0.25">
      <c r="B662" s="104" t="str">
        <f>HLOOKUP(ROW(A662)-ROW(A$15),Feuil3!$5:$6,2,1)</f>
        <v/>
      </c>
      <c r="C662" s="105" t="str">
        <f t="shared" si="34"/>
        <v/>
      </c>
      <c r="D662" s="106" t="str">
        <f>IF(B662="","",INDEX('4. Offre de transport_1'!$C$25:$CX$76,'5. Offre de transport_2'!N662,'5. Offre de transport_2'!B662))</f>
        <v/>
      </c>
      <c r="E662" s="110" t="str">
        <f>IF(B662="","",INDEX('4. Offre de transport_1'!$C$25:$CX$76,'5. Offre de transport_2'!O662,'5. Offre de transport_2'!B662))</f>
        <v/>
      </c>
      <c r="F662" s="107"/>
      <c r="G662" s="108"/>
      <c r="H662" s="137"/>
      <c r="I662" s="109"/>
      <c r="J662" s="137"/>
      <c r="K662" s="109"/>
      <c r="M662">
        <f>IF(B662="",0,HLOOKUP(B662,Feuil3!$2:$3,2,0))</f>
        <v>0</v>
      </c>
      <c r="N662">
        <f t="shared" si="35"/>
        <v>0</v>
      </c>
      <c r="O662">
        <f t="shared" si="36"/>
        <v>1</v>
      </c>
    </row>
    <row r="663" spans="2:15" x14ac:dyDescent="0.25">
      <c r="B663" s="104" t="str">
        <f>HLOOKUP(ROW(A663)-ROW(A$15),Feuil3!$5:$6,2,1)</f>
        <v/>
      </c>
      <c r="C663" s="105" t="str">
        <f t="shared" si="34"/>
        <v/>
      </c>
      <c r="D663" s="106" t="str">
        <f>IF(B663="","",INDEX('4. Offre de transport_1'!$C$25:$CX$76,'5. Offre de transport_2'!N663,'5. Offre de transport_2'!B663))</f>
        <v/>
      </c>
      <c r="E663" s="110" t="str">
        <f>IF(B663="","",INDEX('4. Offre de transport_1'!$C$25:$CX$76,'5. Offre de transport_2'!O663,'5. Offre de transport_2'!B663))</f>
        <v/>
      </c>
      <c r="F663" s="107"/>
      <c r="G663" s="108"/>
      <c r="H663" s="137"/>
      <c r="I663" s="109"/>
      <c r="J663" s="137"/>
      <c r="K663" s="109"/>
      <c r="M663">
        <f>IF(B663="",0,HLOOKUP(B663,Feuil3!$2:$3,2,0))</f>
        <v>0</v>
      </c>
      <c r="N663">
        <f t="shared" si="35"/>
        <v>0</v>
      </c>
      <c r="O663">
        <f t="shared" si="36"/>
        <v>1</v>
      </c>
    </row>
    <row r="664" spans="2:15" x14ac:dyDescent="0.25">
      <c r="B664" s="104" t="str">
        <f>HLOOKUP(ROW(A664)-ROW(A$15),Feuil3!$5:$6,2,1)</f>
        <v/>
      </c>
      <c r="C664" s="105" t="str">
        <f t="shared" si="34"/>
        <v/>
      </c>
      <c r="D664" s="106" t="str">
        <f>IF(B664="","",INDEX('4. Offre de transport_1'!$C$25:$CX$76,'5. Offre de transport_2'!N664,'5. Offre de transport_2'!B664))</f>
        <v/>
      </c>
      <c r="E664" s="110" t="str">
        <f>IF(B664="","",INDEX('4. Offre de transport_1'!$C$25:$CX$76,'5. Offre de transport_2'!O664,'5. Offre de transport_2'!B664))</f>
        <v/>
      </c>
      <c r="F664" s="107"/>
      <c r="G664" s="108"/>
      <c r="H664" s="137"/>
      <c r="I664" s="109"/>
      <c r="J664" s="137"/>
      <c r="K664" s="109"/>
      <c r="M664">
        <f>IF(B664="",0,HLOOKUP(B664,Feuil3!$2:$3,2,0))</f>
        <v>0</v>
      </c>
      <c r="N664">
        <f t="shared" si="35"/>
        <v>0</v>
      </c>
      <c r="O664">
        <f t="shared" si="36"/>
        <v>1</v>
      </c>
    </row>
    <row r="665" spans="2:15" x14ac:dyDescent="0.25">
      <c r="B665" s="104" t="str">
        <f>HLOOKUP(ROW(A665)-ROW(A$15),Feuil3!$5:$6,2,1)</f>
        <v/>
      </c>
      <c r="C665" s="105" t="str">
        <f t="shared" si="34"/>
        <v/>
      </c>
      <c r="D665" s="106" t="str">
        <f>IF(B665="","",INDEX('4. Offre de transport_1'!$C$25:$CX$76,'5. Offre de transport_2'!N665,'5. Offre de transport_2'!B665))</f>
        <v/>
      </c>
      <c r="E665" s="110" t="str">
        <f>IF(B665="","",INDEX('4. Offre de transport_1'!$C$25:$CX$76,'5. Offre de transport_2'!O665,'5. Offre de transport_2'!B665))</f>
        <v/>
      </c>
      <c r="F665" s="107"/>
      <c r="G665" s="108"/>
      <c r="H665" s="137"/>
      <c r="I665" s="109"/>
      <c r="J665" s="137"/>
      <c r="K665" s="109"/>
      <c r="M665">
        <f>IF(B665="",0,HLOOKUP(B665,Feuil3!$2:$3,2,0))</f>
        <v>0</v>
      </c>
      <c r="N665">
        <f t="shared" si="35"/>
        <v>0</v>
      </c>
      <c r="O665">
        <f t="shared" si="36"/>
        <v>1</v>
      </c>
    </row>
    <row r="666" spans="2:15" x14ac:dyDescent="0.25">
      <c r="B666" s="104" t="str">
        <f>HLOOKUP(ROW(A666)-ROW(A$15),Feuil3!$5:$6,2,1)</f>
        <v/>
      </c>
      <c r="C666" s="105" t="str">
        <f t="shared" si="34"/>
        <v/>
      </c>
      <c r="D666" s="106" t="str">
        <f>IF(B666="","",INDEX('4. Offre de transport_1'!$C$25:$CX$76,'5. Offre de transport_2'!N666,'5. Offre de transport_2'!B666))</f>
        <v/>
      </c>
      <c r="E666" s="110" t="str">
        <f>IF(B666="","",INDEX('4. Offre de transport_1'!$C$25:$CX$76,'5. Offre de transport_2'!O666,'5. Offre de transport_2'!B666))</f>
        <v/>
      </c>
      <c r="F666" s="107"/>
      <c r="G666" s="108"/>
      <c r="H666" s="137"/>
      <c r="I666" s="109"/>
      <c r="J666" s="137"/>
      <c r="K666" s="109"/>
      <c r="M666">
        <f>IF(B666="",0,HLOOKUP(B666,Feuil3!$2:$3,2,0))</f>
        <v>0</v>
      </c>
      <c r="N666">
        <f t="shared" si="35"/>
        <v>0</v>
      </c>
      <c r="O666">
        <f t="shared" si="36"/>
        <v>1</v>
      </c>
    </row>
    <row r="667" spans="2:15" x14ac:dyDescent="0.25">
      <c r="B667" s="104" t="str">
        <f>HLOOKUP(ROW(A667)-ROW(A$15),Feuil3!$5:$6,2,1)</f>
        <v/>
      </c>
      <c r="C667" s="105" t="str">
        <f t="shared" si="34"/>
        <v/>
      </c>
      <c r="D667" s="106" t="str">
        <f>IF(B667="","",INDEX('4. Offre de transport_1'!$C$25:$CX$76,'5. Offre de transport_2'!N667,'5. Offre de transport_2'!B667))</f>
        <v/>
      </c>
      <c r="E667" s="110" t="str">
        <f>IF(B667="","",INDEX('4. Offre de transport_1'!$C$25:$CX$76,'5. Offre de transport_2'!O667,'5. Offre de transport_2'!B667))</f>
        <v/>
      </c>
      <c r="F667" s="107"/>
      <c r="G667" s="108"/>
      <c r="H667" s="137"/>
      <c r="I667" s="109"/>
      <c r="J667" s="137"/>
      <c r="K667" s="109"/>
      <c r="M667">
        <f>IF(B667="",0,HLOOKUP(B667,Feuil3!$2:$3,2,0))</f>
        <v>0</v>
      </c>
      <c r="N667">
        <f t="shared" si="35"/>
        <v>0</v>
      </c>
      <c r="O667">
        <f t="shared" si="36"/>
        <v>1</v>
      </c>
    </row>
    <row r="668" spans="2:15" x14ac:dyDescent="0.25">
      <c r="B668" s="104" t="str">
        <f>HLOOKUP(ROW(A668)-ROW(A$15),Feuil3!$5:$6,2,1)</f>
        <v/>
      </c>
      <c r="C668" s="105" t="str">
        <f t="shared" si="34"/>
        <v/>
      </c>
      <c r="D668" s="106" t="str">
        <f>IF(B668="","",INDEX('4. Offre de transport_1'!$C$25:$CX$76,'5. Offre de transport_2'!N668,'5. Offre de transport_2'!B668))</f>
        <v/>
      </c>
      <c r="E668" s="110" t="str">
        <f>IF(B668="","",INDEX('4. Offre de transport_1'!$C$25:$CX$76,'5. Offre de transport_2'!O668,'5. Offre de transport_2'!B668))</f>
        <v/>
      </c>
      <c r="F668" s="107"/>
      <c r="G668" s="108"/>
      <c r="H668" s="137"/>
      <c r="I668" s="109"/>
      <c r="J668" s="137"/>
      <c r="K668" s="109"/>
      <c r="M668">
        <f>IF(B668="",0,HLOOKUP(B668,Feuil3!$2:$3,2,0))</f>
        <v>0</v>
      </c>
      <c r="N668">
        <f t="shared" si="35"/>
        <v>0</v>
      </c>
      <c r="O668">
        <f t="shared" si="36"/>
        <v>1</v>
      </c>
    </row>
    <row r="669" spans="2:15" x14ac:dyDescent="0.25">
      <c r="B669" s="104" t="str">
        <f>HLOOKUP(ROW(A669)-ROW(A$15),Feuil3!$5:$6,2,1)</f>
        <v/>
      </c>
      <c r="C669" s="105" t="str">
        <f t="shared" si="34"/>
        <v/>
      </c>
      <c r="D669" s="106" t="str">
        <f>IF(B669="","",INDEX('4. Offre de transport_1'!$C$25:$CX$76,'5. Offre de transport_2'!N669,'5. Offre de transport_2'!B669))</f>
        <v/>
      </c>
      <c r="E669" s="110" t="str">
        <f>IF(B669="","",INDEX('4. Offre de transport_1'!$C$25:$CX$76,'5. Offre de transport_2'!O669,'5. Offre de transport_2'!B669))</f>
        <v/>
      </c>
      <c r="F669" s="107"/>
      <c r="G669" s="108"/>
      <c r="H669" s="137"/>
      <c r="I669" s="109"/>
      <c r="J669" s="137"/>
      <c r="K669" s="109"/>
      <c r="M669">
        <f>IF(B669="",0,HLOOKUP(B669,Feuil3!$2:$3,2,0))</f>
        <v>0</v>
      </c>
      <c r="N669">
        <f t="shared" si="35"/>
        <v>0</v>
      </c>
      <c r="O669">
        <f t="shared" si="36"/>
        <v>1</v>
      </c>
    </row>
    <row r="670" spans="2:15" x14ac:dyDescent="0.25">
      <c r="B670" s="104" t="str">
        <f>HLOOKUP(ROW(A670)-ROW(A$15),Feuil3!$5:$6,2,1)</f>
        <v/>
      </c>
      <c r="C670" s="105" t="str">
        <f t="shared" si="34"/>
        <v/>
      </c>
      <c r="D670" s="106" t="str">
        <f>IF(B670="","",INDEX('4. Offre de transport_1'!$C$25:$CX$76,'5. Offre de transport_2'!N670,'5. Offre de transport_2'!B670))</f>
        <v/>
      </c>
      <c r="E670" s="110" t="str">
        <f>IF(B670="","",INDEX('4. Offre de transport_1'!$C$25:$CX$76,'5. Offre de transport_2'!O670,'5. Offre de transport_2'!B670))</f>
        <v/>
      </c>
      <c r="F670" s="107"/>
      <c r="G670" s="108"/>
      <c r="H670" s="137"/>
      <c r="I670" s="109"/>
      <c r="J670" s="137"/>
      <c r="K670" s="109"/>
      <c r="M670">
        <f>IF(B670="",0,HLOOKUP(B670,Feuil3!$2:$3,2,0))</f>
        <v>0</v>
      </c>
      <c r="N670">
        <f t="shared" si="35"/>
        <v>0</v>
      </c>
      <c r="O670">
        <f t="shared" si="36"/>
        <v>1</v>
      </c>
    </row>
    <row r="671" spans="2:15" x14ac:dyDescent="0.25">
      <c r="B671" s="104" t="str">
        <f>HLOOKUP(ROW(A671)-ROW(A$15),Feuil3!$5:$6,2,1)</f>
        <v/>
      </c>
      <c r="C671" s="105" t="str">
        <f t="shared" si="34"/>
        <v/>
      </c>
      <c r="D671" s="106" t="str">
        <f>IF(B671="","",INDEX('4. Offre de transport_1'!$C$25:$CX$76,'5. Offre de transport_2'!N671,'5. Offre de transport_2'!B671))</f>
        <v/>
      </c>
      <c r="E671" s="110" t="str">
        <f>IF(B671="","",INDEX('4. Offre de transport_1'!$C$25:$CX$76,'5. Offre de transport_2'!O671,'5. Offre de transport_2'!B671))</f>
        <v/>
      </c>
      <c r="F671" s="107"/>
      <c r="G671" s="108"/>
      <c r="H671" s="137"/>
      <c r="I671" s="109"/>
      <c r="J671" s="137"/>
      <c r="K671" s="109"/>
      <c r="M671">
        <f>IF(B671="",0,HLOOKUP(B671,Feuil3!$2:$3,2,0))</f>
        <v>0</v>
      </c>
      <c r="N671">
        <f t="shared" si="35"/>
        <v>0</v>
      </c>
      <c r="O671">
        <f t="shared" si="36"/>
        <v>1</v>
      </c>
    </row>
    <row r="672" spans="2:15" x14ac:dyDescent="0.25">
      <c r="B672" s="104" t="str">
        <f>HLOOKUP(ROW(A672)-ROW(A$15),Feuil3!$5:$6,2,1)</f>
        <v/>
      </c>
      <c r="C672" s="105" t="str">
        <f t="shared" si="34"/>
        <v/>
      </c>
      <c r="D672" s="106" t="str">
        <f>IF(B672="","",INDEX('4. Offre de transport_1'!$C$25:$CX$76,'5. Offre de transport_2'!N672,'5. Offre de transport_2'!B672))</f>
        <v/>
      </c>
      <c r="E672" s="110" t="str">
        <f>IF(B672="","",INDEX('4. Offre de transport_1'!$C$25:$CX$76,'5. Offre de transport_2'!O672,'5. Offre de transport_2'!B672))</f>
        <v/>
      </c>
      <c r="F672" s="107"/>
      <c r="G672" s="108"/>
      <c r="H672" s="137"/>
      <c r="I672" s="109"/>
      <c r="J672" s="137"/>
      <c r="K672" s="109"/>
      <c r="M672">
        <f>IF(B672="",0,HLOOKUP(B672,Feuil3!$2:$3,2,0))</f>
        <v>0</v>
      </c>
      <c r="N672">
        <f t="shared" si="35"/>
        <v>0</v>
      </c>
      <c r="O672">
        <f t="shared" si="36"/>
        <v>1</v>
      </c>
    </row>
    <row r="673" spans="2:15" x14ac:dyDescent="0.25">
      <c r="B673" s="104" t="str">
        <f>HLOOKUP(ROW(A673)-ROW(A$15),Feuil3!$5:$6,2,1)</f>
        <v/>
      </c>
      <c r="C673" s="105" t="str">
        <f t="shared" si="34"/>
        <v/>
      </c>
      <c r="D673" s="106" t="str">
        <f>IF(B673="","",INDEX('4. Offre de transport_1'!$C$25:$CX$76,'5. Offre de transport_2'!N673,'5. Offre de transport_2'!B673))</f>
        <v/>
      </c>
      <c r="E673" s="110" t="str">
        <f>IF(B673="","",INDEX('4. Offre de transport_1'!$C$25:$CX$76,'5. Offre de transport_2'!O673,'5. Offre de transport_2'!B673))</f>
        <v/>
      </c>
      <c r="F673" s="107"/>
      <c r="G673" s="108"/>
      <c r="H673" s="137"/>
      <c r="I673" s="109"/>
      <c r="J673" s="137"/>
      <c r="K673" s="109"/>
      <c r="M673">
        <f>IF(B673="",0,HLOOKUP(B673,Feuil3!$2:$3,2,0))</f>
        <v>0</v>
      </c>
      <c r="N673">
        <f t="shared" si="35"/>
        <v>0</v>
      </c>
      <c r="O673">
        <f t="shared" si="36"/>
        <v>1</v>
      </c>
    </row>
    <row r="674" spans="2:15" x14ac:dyDescent="0.25">
      <c r="B674" s="104" t="str">
        <f>HLOOKUP(ROW(A674)-ROW(A$15),Feuil3!$5:$6,2,1)</f>
        <v/>
      </c>
      <c r="C674" s="105" t="str">
        <f t="shared" si="34"/>
        <v/>
      </c>
      <c r="D674" s="106" t="str">
        <f>IF(B674="","",INDEX('4. Offre de transport_1'!$C$25:$CX$76,'5. Offre de transport_2'!N674,'5. Offre de transport_2'!B674))</f>
        <v/>
      </c>
      <c r="E674" s="110" t="str">
        <f>IF(B674="","",INDEX('4. Offre de transport_1'!$C$25:$CX$76,'5. Offre de transport_2'!O674,'5. Offre de transport_2'!B674))</f>
        <v/>
      </c>
      <c r="F674" s="107"/>
      <c r="G674" s="108"/>
      <c r="H674" s="137"/>
      <c r="I674" s="109"/>
      <c r="J674" s="137"/>
      <c r="K674" s="109"/>
      <c r="M674">
        <f>IF(B674="",0,HLOOKUP(B674,Feuil3!$2:$3,2,0))</f>
        <v>0</v>
      </c>
      <c r="N674">
        <f t="shared" si="35"/>
        <v>0</v>
      </c>
      <c r="O674">
        <f t="shared" si="36"/>
        <v>1</v>
      </c>
    </row>
    <row r="675" spans="2:15" x14ac:dyDescent="0.25">
      <c r="B675" s="104" t="str">
        <f>HLOOKUP(ROW(A675)-ROW(A$15),Feuil3!$5:$6,2,1)</f>
        <v/>
      </c>
      <c r="C675" s="105" t="str">
        <f t="shared" si="34"/>
        <v/>
      </c>
      <c r="D675" s="106" t="str">
        <f>IF(B675="","",INDEX('4. Offre de transport_1'!$C$25:$CX$76,'5. Offre de transport_2'!N675,'5. Offre de transport_2'!B675))</f>
        <v/>
      </c>
      <c r="E675" s="110" t="str">
        <f>IF(B675="","",INDEX('4. Offre de transport_1'!$C$25:$CX$76,'5. Offre de transport_2'!O675,'5. Offre de transport_2'!B675))</f>
        <v/>
      </c>
      <c r="F675" s="107"/>
      <c r="G675" s="108"/>
      <c r="H675" s="137"/>
      <c r="I675" s="109"/>
      <c r="J675" s="137"/>
      <c r="K675" s="109"/>
      <c r="M675">
        <f>IF(B675="",0,HLOOKUP(B675,Feuil3!$2:$3,2,0))</f>
        <v>0</v>
      </c>
      <c r="N675">
        <f t="shared" si="35"/>
        <v>0</v>
      </c>
      <c r="O675">
        <f t="shared" si="36"/>
        <v>1</v>
      </c>
    </row>
    <row r="676" spans="2:15" x14ac:dyDescent="0.25">
      <c r="B676" s="104" t="str">
        <f>HLOOKUP(ROW(A676)-ROW(A$15),Feuil3!$5:$6,2,1)</f>
        <v/>
      </c>
      <c r="C676" s="105" t="str">
        <f t="shared" si="34"/>
        <v/>
      </c>
      <c r="D676" s="106" t="str">
        <f>IF(B676="","",INDEX('4. Offre de transport_1'!$C$25:$CX$76,'5. Offre de transport_2'!N676,'5. Offre de transport_2'!B676))</f>
        <v/>
      </c>
      <c r="E676" s="110" t="str">
        <f>IF(B676="","",INDEX('4. Offre de transport_1'!$C$25:$CX$76,'5. Offre de transport_2'!O676,'5. Offre de transport_2'!B676))</f>
        <v/>
      </c>
      <c r="F676" s="107"/>
      <c r="G676" s="108"/>
      <c r="H676" s="137"/>
      <c r="I676" s="109"/>
      <c r="J676" s="137"/>
      <c r="K676" s="109"/>
      <c r="M676">
        <f>IF(B676="",0,HLOOKUP(B676,Feuil3!$2:$3,2,0))</f>
        <v>0</v>
      </c>
      <c r="N676">
        <f t="shared" si="35"/>
        <v>0</v>
      </c>
      <c r="O676">
        <f t="shared" si="36"/>
        <v>1</v>
      </c>
    </row>
    <row r="677" spans="2:15" x14ac:dyDescent="0.25">
      <c r="B677" s="104" t="str">
        <f>HLOOKUP(ROW(A677)-ROW(A$15),Feuil3!$5:$6,2,1)</f>
        <v/>
      </c>
      <c r="C677" s="105" t="str">
        <f t="shared" si="34"/>
        <v/>
      </c>
      <c r="D677" s="106" t="str">
        <f>IF(B677="","",INDEX('4. Offre de transport_1'!$C$25:$CX$76,'5. Offre de transport_2'!N677,'5. Offre de transport_2'!B677))</f>
        <v/>
      </c>
      <c r="E677" s="110" t="str">
        <f>IF(B677="","",INDEX('4. Offre de transport_1'!$C$25:$CX$76,'5. Offre de transport_2'!O677,'5. Offre de transport_2'!B677))</f>
        <v/>
      </c>
      <c r="F677" s="107"/>
      <c r="G677" s="108"/>
      <c r="H677" s="137"/>
      <c r="I677" s="109"/>
      <c r="J677" s="137"/>
      <c r="K677" s="109"/>
      <c r="M677">
        <f>IF(B677="",0,HLOOKUP(B677,Feuil3!$2:$3,2,0))</f>
        <v>0</v>
      </c>
      <c r="N677">
        <f t="shared" si="35"/>
        <v>0</v>
      </c>
      <c r="O677">
        <f t="shared" si="36"/>
        <v>1</v>
      </c>
    </row>
    <row r="678" spans="2:15" x14ac:dyDescent="0.25">
      <c r="B678" s="104" t="str">
        <f>HLOOKUP(ROW(A678)-ROW(A$15),Feuil3!$5:$6,2,1)</f>
        <v/>
      </c>
      <c r="C678" s="105" t="str">
        <f t="shared" si="34"/>
        <v/>
      </c>
      <c r="D678" s="106" t="str">
        <f>IF(B678="","",INDEX('4. Offre de transport_1'!$C$25:$CX$76,'5. Offre de transport_2'!N678,'5. Offre de transport_2'!B678))</f>
        <v/>
      </c>
      <c r="E678" s="110" t="str">
        <f>IF(B678="","",INDEX('4. Offre de transport_1'!$C$25:$CX$76,'5. Offre de transport_2'!O678,'5. Offre de transport_2'!B678))</f>
        <v/>
      </c>
      <c r="F678" s="107"/>
      <c r="G678" s="108"/>
      <c r="H678" s="137"/>
      <c r="I678" s="109"/>
      <c r="J678" s="137"/>
      <c r="K678" s="109"/>
      <c r="M678">
        <f>IF(B678="",0,HLOOKUP(B678,Feuil3!$2:$3,2,0))</f>
        <v>0</v>
      </c>
      <c r="N678">
        <f t="shared" si="35"/>
        <v>0</v>
      </c>
      <c r="O678">
        <f t="shared" si="36"/>
        <v>1</v>
      </c>
    </row>
    <row r="679" spans="2:15" x14ac:dyDescent="0.25">
      <c r="B679" s="104" t="str">
        <f>HLOOKUP(ROW(A679)-ROW(A$15),Feuil3!$5:$6,2,1)</f>
        <v/>
      </c>
      <c r="C679" s="105" t="str">
        <f t="shared" si="34"/>
        <v/>
      </c>
      <c r="D679" s="106" t="str">
        <f>IF(B679="","",INDEX('4. Offre de transport_1'!$C$25:$CX$76,'5. Offre de transport_2'!N679,'5. Offre de transport_2'!B679))</f>
        <v/>
      </c>
      <c r="E679" s="110" t="str">
        <f>IF(B679="","",INDEX('4. Offre de transport_1'!$C$25:$CX$76,'5. Offre de transport_2'!O679,'5. Offre de transport_2'!B679))</f>
        <v/>
      </c>
      <c r="F679" s="107"/>
      <c r="G679" s="108"/>
      <c r="H679" s="137"/>
      <c r="I679" s="109"/>
      <c r="J679" s="137"/>
      <c r="K679" s="109"/>
      <c r="M679">
        <f>IF(B679="",0,HLOOKUP(B679,Feuil3!$2:$3,2,0))</f>
        <v>0</v>
      </c>
      <c r="N679">
        <f t="shared" si="35"/>
        <v>0</v>
      </c>
      <c r="O679">
        <f t="shared" si="36"/>
        <v>1</v>
      </c>
    </row>
    <row r="680" spans="2:15" x14ac:dyDescent="0.25">
      <c r="B680" s="104" t="str">
        <f>HLOOKUP(ROW(A680)-ROW(A$15),Feuil3!$5:$6,2,1)</f>
        <v/>
      </c>
      <c r="C680" s="105" t="str">
        <f t="shared" si="34"/>
        <v/>
      </c>
      <c r="D680" s="106" t="str">
        <f>IF(B680="","",INDEX('4. Offre de transport_1'!$C$25:$CX$76,'5. Offre de transport_2'!N680,'5. Offre de transport_2'!B680))</f>
        <v/>
      </c>
      <c r="E680" s="110" t="str">
        <f>IF(B680="","",INDEX('4. Offre de transport_1'!$C$25:$CX$76,'5. Offre de transport_2'!O680,'5. Offre de transport_2'!B680))</f>
        <v/>
      </c>
      <c r="F680" s="107"/>
      <c r="G680" s="108"/>
      <c r="H680" s="137"/>
      <c r="I680" s="109"/>
      <c r="J680" s="137"/>
      <c r="K680" s="109"/>
      <c r="M680">
        <f>IF(B680="",0,HLOOKUP(B680,Feuil3!$2:$3,2,0))</f>
        <v>0</v>
      </c>
      <c r="N680">
        <f t="shared" si="35"/>
        <v>0</v>
      </c>
      <c r="O680">
        <f t="shared" si="36"/>
        <v>1</v>
      </c>
    </row>
    <row r="681" spans="2:15" x14ac:dyDescent="0.25">
      <c r="B681" s="104" t="str">
        <f>HLOOKUP(ROW(A681)-ROW(A$15),Feuil3!$5:$6,2,1)</f>
        <v/>
      </c>
      <c r="C681" s="105" t="str">
        <f t="shared" si="34"/>
        <v/>
      </c>
      <c r="D681" s="106" t="str">
        <f>IF(B681="","",INDEX('4. Offre de transport_1'!$C$25:$CX$76,'5. Offre de transport_2'!N681,'5. Offre de transport_2'!B681))</f>
        <v/>
      </c>
      <c r="E681" s="110" t="str">
        <f>IF(B681="","",INDEX('4. Offre de transport_1'!$C$25:$CX$76,'5. Offre de transport_2'!O681,'5. Offre de transport_2'!B681))</f>
        <v/>
      </c>
      <c r="F681" s="107"/>
      <c r="G681" s="108"/>
      <c r="H681" s="137"/>
      <c r="I681" s="109"/>
      <c r="J681" s="137"/>
      <c r="K681" s="109"/>
      <c r="M681">
        <f>IF(B681="",0,HLOOKUP(B681,Feuil3!$2:$3,2,0))</f>
        <v>0</v>
      </c>
      <c r="N681">
        <f t="shared" si="35"/>
        <v>0</v>
      </c>
      <c r="O681">
        <f t="shared" si="36"/>
        <v>1</v>
      </c>
    </row>
    <row r="682" spans="2:15" x14ac:dyDescent="0.25">
      <c r="B682" s="104" t="str">
        <f>HLOOKUP(ROW(A682)-ROW(A$15),Feuil3!$5:$6,2,1)</f>
        <v/>
      </c>
      <c r="C682" s="105" t="str">
        <f t="shared" si="34"/>
        <v/>
      </c>
      <c r="D682" s="106" t="str">
        <f>IF(B682="","",INDEX('4. Offre de transport_1'!$C$25:$CX$76,'5. Offre de transport_2'!N682,'5. Offre de transport_2'!B682))</f>
        <v/>
      </c>
      <c r="E682" s="110" t="str">
        <f>IF(B682="","",INDEX('4. Offre de transport_1'!$C$25:$CX$76,'5. Offre de transport_2'!O682,'5. Offre de transport_2'!B682))</f>
        <v/>
      </c>
      <c r="F682" s="107"/>
      <c r="G682" s="108"/>
      <c r="H682" s="137"/>
      <c r="I682" s="109"/>
      <c r="J682" s="137"/>
      <c r="K682" s="109"/>
      <c r="M682">
        <f>IF(B682="",0,HLOOKUP(B682,Feuil3!$2:$3,2,0))</f>
        <v>0</v>
      </c>
      <c r="N682">
        <f t="shared" si="35"/>
        <v>0</v>
      </c>
      <c r="O682">
        <f t="shared" si="36"/>
        <v>1</v>
      </c>
    </row>
    <row r="683" spans="2:15" x14ac:dyDescent="0.25">
      <c r="B683" s="104" t="str">
        <f>HLOOKUP(ROW(A683)-ROW(A$15),Feuil3!$5:$6,2,1)</f>
        <v/>
      </c>
      <c r="C683" s="105" t="str">
        <f t="shared" si="34"/>
        <v/>
      </c>
      <c r="D683" s="106" t="str">
        <f>IF(B683="","",INDEX('4. Offre de transport_1'!$C$25:$CX$76,'5. Offre de transport_2'!N683,'5. Offre de transport_2'!B683))</f>
        <v/>
      </c>
      <c r="E683" s="110" t="str">
        <f>IF(B683="","",INDEX('4. Offre de transport_1'!$C$25:$CX$76,'5. Offre de transport_2'!O683,'5. Offre de transport_2'!B683))</f>
        <v/>
      </c>
      <c r="F683" s="107"/>
      <c r="G683" s="108"/>
      <c r="H683" s="137"/>
      <c r="I683" s="109"/>
      <c r="J683" s="137"/>
      <c r="K683" s="109"/>
      <c r="M683">
        <f>IF(B683="",0,HLOOKUP(B683,Feuil3!$2:$3,2,0))</f>
        <v>0</v>
      </c>
      <c r="N683">
        <f t="shared" si="35"/>
        <v>0</v>
      </c>
      <c r="O683">
        <f t="shared" si="36"/>
        <v>1</v>
      </c>
    </row>
    <row r="684" spans="2:15" x14ac:dyDescent="0.25">
      <c r="B684" s="104" t="str">
        <f>HLOOKUP(ROW(A684)-ROW(A$15),Feuil3!$5:$6,2,1)</f>
        <v/>
      </c>
      <c r="C684" s="105" t="str">
        <f t="shared" si="34"/>
        <v/>
      </c>
      <c r="D684" s="106" t="str">
        <f>IF(B684="","",INDEX('4. Offre de transport_1'!$C$25:$CX$76,'5. Offre de transport_2'!N684,'5. Offre de transport_2'!B684))</f>
        <v/>
      </c>
      <c r="E684" s="110" t="str">
        <f>IF(B684="","",INDEX('4. Offre de transport_1'!$C$25:$CX$76,'5. Offre de transport_2'!O684,'5. Offre de transport_2'!B684))</f>
        <v/>
      </c>
      <c r="F684" s="107"/>
      <c r="G684" s="108"/>
      <c r="H684" s="137"/>
      <c r="I684" s="109"/>
      <c r="J684" s="137"/>
      <c r="K684" s="109"/>
      <c r="M684">
        <f>IF(B684="",0,HLOOKUP(B684,Feuil3!$2:$3,2,0))</f>
        <v>0</v>
      </c>
      <c r="N684">
        <f t="shared" si="35"/>
        <v>0</v>
      </c>
      <c r="O684">
        <f t="shared" si="36"/>
        <v>1</v>
      </c>
    </row>
    <row r="685" spans="2:15" x14ac:dyDescent="0.25">
      <c r="B685" s="104" t="str">
        <f>HLOOKUP(ROW(A685)-ROW(A$15),Feuil3!$5:$6,2,1)</f>
        <v/>
      </c>
      <c r="C685" s="105" t="str">
        <f t="shared" si="34"/>
        <v/>
      </c>
      <c r="D685" s="106" t="str">
        <f>IF(B685="","",INDEX('4. Offre de transport_1'!$C$25:$CX$76,'5. Offre de transport_2'!N685,'5. Offre de transport_2'!B685))</f>
        <v/>
      </c>
      <c r="E685" s="110" t="str">
        <f>IF(B685="","",INDEX('4. Offre de transport_1'!$C$25:$CX$76,'5. Offre de transport_2'!O685,'5. Offre de transport_2'!B685))</f>
        <v/>
      </c>
      <c r="F685" s="107"/>
      <c r="G685" s="108"/>
      <c r="H685" s="137"/>
      <c r="I685" s="109"/>
      <c r="J685" s="137"/>
      <c r="K685" s="109"/>
      <c r="M685">
        <f>IF(B685="",0,HLOOKUP(B685,Feuil3!$2:$3,2,0))</f>
        <v>0</v>
      </c>
      <c r="N685">
        <f t="shared" si="35"/>
        <v>0</v>
      </c>
      <c r="O685">
        <f t="shared" si="36"/>
        <v>1</v>
      </c>
    </row>
    <row r="686" spans="2:15" x14ac:dyDescent="0.25">
      <c r="B686" s="104" t="str">
        <f>HLOOKUP(ROW(A686)-ROW(A$15),Feuil3!$5:$6,2,1)</f>
        <v/>
      </c>
      <c r="C686" s="105" t="str">
        <f t="shared" si="34"/>
        <v/>
      </c>
      <c r="D686" s="106" t="str">
        <f>IF(B686="","",INDEX('4. Offre de transport_1'!$C$25:$CX$76,'5. Offre de transport_2'!N686,'5. Offre de transport_2'!B686))</f>
        <v/>
      </c>
      <c r="E686" s="110" t="str">
        <f>IF(B686="","",INDEX('4. Offre de transport_1'!$C$25:$CX$76,'5. Offre de transport_2'!O686,'5. Offre de transport_2'!B686))</f>
        <v/>
      </c>
      <c r="F686" s="107"/>
      <c r="G686" s="108"/>
      <c r="H686" s="137"/>
      <c r="I686" s="109"/>
      <c r="J686" s="137"/>
      <c r="K686" s="109"/>
      <c r="M686">
        <f>IF(B686="",0,HLOOKUP(B686,Feuil3!$2:$3,2,0))</f>
        <v>0</v>
      </c>
      <c r="N686">
        <f t="shared" si="35"/>
        <v>0</v>
      </c>
      <c r="O686">
        <f t="shared" si="36"/>
        <v>1</v>
      </c>
    </row>
    <row r="687" spans="2:15" x14ac:dyDescent="0.25">
      <c r="B687" s="104" t="str">
        <f>HLOOKUP(ROW(A687)-ROW(A$15),Feuil3!$5:$6,2,1)</f>
        <v/>
      </c>
      <c r="C687" s="105" t="str">
        <f t="shared" si="34"/>
        <v/>
      </c>
      <c r="D687" s="106" t="str">
        <f>IF(B687="","",INDEX('4. Offre de transport_1'!$C$25:$CX$76,'5. Offre de transport_2'!N687,'5. Offre de transport_2'!B687))</f>
        <v/>
      </c>
      <c r="E687" s="110" t="str">
        <f>IF(B687="","",INDEX('4. Offre de transport_1'!$C$25:$CX$76,'5. Offre de transport_2'!O687,'5. Offre de transport_2'!B687))</f>
        <v/>
      </c>
      <c r="F687" s="107"/>
      <c r="G687" s="108"/>
      <c r="H687" s="137"/>
      <c r="I687" s="109"/>
      <c r="J687" s="137"/>
      <c r="K687" s="109"/>
      <c r="M687">
        <f>IF(B687="",0,HLOOKUP(B687,Feuil3!$2:$3,2,0))</f>
        <v>0</v>
      </c>
      <c r="N687">
        <f t="shared" si="35"/>
        <v>0</v>
      </c>
      <c r="O687">
        <f t="shared" si="36"/>
        <v>1</v>
      </c>
    </row>
    <row r="688" spans="2:15" x14ac:dyDescent="0.25">
      <c r="B688" s="104" t="str">
        <f>HLOOKUP(ROW(A688)-ROW(A$15),Feuil3!$5:$6,2,1)</f>
        <v/>
      </c>
      <c r="C688" s="105" t="str">
        <f t="shared" si="34"/>
        <v/>
      </c>
      <c r="D688" s="106" t="str">
        <f>IF(B688="","",INDEX('4. Offre de transport_1'!$C$25:$CX$76,'5. Offre de transport_2'!N688,'5. Offre de transport_2'!B688))</f>
        <v/>
      </c>
      <c r="E688" s="110" t="str">
        <f>IF(B688="","",INDEX('4. Offre de transport_1'!$C$25:$CX$76,'5. Offre de transport_2'!O688,'5. Offre de transport_2'!B688))</f>
        <v/>
      </c>
      <c r="F688" s="107"/>
      <c r="G688" s="108"/>
      <c r="H688" s="137"/>
      <c r="I688" s="109"/>
      <c r="J688" s="137"/>
      <c r="K688" s="109"/>
      <c r="M688">
        <f>IF(B688="",0,HLOOKUP(B688,Feuil3!$2:$3,2,0))</f>
        <v>0</v>
      </c>
      <c r="N688">
        <f t="shared" si="35"/>
        <v>0</v>
      </c>
      <c r="O688">
        <f t="shared" si="36"/>
        <v>1</v>
      </c>
    </row>
    <row r="689" spans="2:15" x14ac:dyDescent="0.25">
      <c r="B689" s="104" t="str">
        <f>HLOOKUP(ROW(A689)-ROW(A$15),Feuil3!$5:$6,2,1)</f>
        <v/>
      </c>
      <c r="C689" s="105" t="str">
        <f t="shared" si="34"/>
        <v/>
      </c>
      <c r="D689" s="106" t="str">
        <f>IF(B689="","",INDEX('4. Offre de transport_1'!$C$25:$CX$76,'5. Offre de transport_2'!N689,'5. Offre de transport_2'!B689))</f>
        <v/>
      </c>
      <c r="E689" s="110" t="str">
        <f>IF(B689="","",INDEX('4. Offre de transport_1'!$C$25:$CX$76,'5. Offre de transport_2'!O689,'5. Offre de transport_2'!B689))</f>
        <v/>
      </c>
      <c r="F689" s="107"/>
      <c r="G689" s="108"/>
      <c r="H689" s="137"/>
      <c r="I689" s="109"/>
      <c r="J689" s="137"/>
      <c r="K689" s="109"/>
      <c r="M689">
        <f>IF(B689="",0,HLOOKUP(B689,Feuil3!$2:$3,2,0))</f>
        <v>0</v>
      </c>
      <c r="N689">
        <f t="shared" si="35"/>
        <v>0</v>
      </c>
      <c r="O689">
        <f t="shared" si="36"/>
        <v>1</v>
      </c>
    </row>
    <row r="690" spans="2:15" x14ac:dyDescent="0.25">
      <c r="B690" s="104" t="str">
        <f>HLOOKUP(ROW(A690)-ROW(A$15),Feuil3!$5:$6,2,1)</f>
        <v/>
      </c>
      <c r="C690" s="105" t="str">
        <f t="shared" si="34"/>
        <v/>
      </c>
      <c r="D690" s="106" t="str">
        <f>IF(B690="","",INDEX('4. Offre de transport_1'!$C$25:$CX$76,'5. Offre de transport_2'!N690,'5. Offre de transport_2'!B690))</f>
        <v/>
      </c>
      <c r="E690" s="110" t="str">
        <f>IF(B690="","",INDEX('4. Offre de transport_1'!$C$25:$CX$76,'5. Offre de transport_2'!O690,'5. Offre de transport_2'!B690))</f>
        <v/>
      </c>
      <c r="F690" s="107"/>
      <c r="G690" s="108"/>
      <c r="H690" s="137"/>
      <c r="I690" s="109"/>
      <c r="J690" s="137"/>
      <c r="K690" s="109"/>
      <c r="M690">
        <f>IF(B690="",0,HLOOKUP(B690,Feuil3!$2:$3,2,0))</f>
        <v>0</v>
      </c>
      <c r="N690">
        <f t="shared" si="35"/>
        <v>0</v>
      </c>
      <c r="O690">
        <f t="shared" si="36"/>
        <v>1</v>
      </c>
    </row>
    <row r="691" spans="2:15" x14ac:dyDescent="0.25">
      <c r="B691" s="104" t="str">
        <f>HLOOKUP(ROW(A691)-ROW(A$15),Feuil3!$5:$6,2,1)</f>
        <v/>
      </c>
      <c r="C691" s="105" t="str">
        <f t="shared" si="34"/>
        <v/>
      </c>
      <c r="D691" s="106" t="str">
        <f>IF(B691="","",INDEX('4. Offre de transport_1'!$C$25:$CX$76,'5. Offre de transport_2'!N691,'5. Offre de transport_2'!B691))</f>
        <v/>
      </c>
      <c r="E691" s="110" t="str">
        <f>IF(B691="","",INDEX('4. Offre de transport_1'!$C$25:$CX$76,'5. Offre de transport_2'!O691,'5. Offre de transport_2'!B691))</f>
        <v/>
      </c>
      <c r="F691" s="107"/>
      <c r="G691" s="108"/>
      <c r="H691" s="137"/>
      <c r="I691" s="109"/>
      <c r="J691" s="137"/>
      <c r="K691" s="109"/>
      <c r="M691">
        <f>IF(B691="",0,HLOOKUP(B691,Feuil3!$2:$3,2,0))</f>
        <v>0</v>
      </c>
      <c r="N691">
        <f t="shared" si="35"/>
        <v>0</v>
      </c>
      <c r="O691">
        <f t="shared" si="36"/>
        <v>1</v>
      </c>
    </row>
    <row r="692" spans="2:15" x14ac:dyDescent="0.25">
      <c r="B692" s="104" t="str">
        <f>HLOOKUP(ROW(A692)-ROW(A$15),Feuil3!$5:$6,2,1)</f>
        <v/>
      </c>
      <c r="C692" s="105" t="str">
        <f t="shared" si="34"/>
        <v/>
      </c>
      <c r="D692" s="106" t="str">
        <f>IF(B692="","",INDEX('4. Offre de transport_1'!$C$25:$CX$76,'5. Offre de transport_2'!N692,'5. Offre de transport_2'!B692))</f>
        <v/>
      </c>
      <c r="E692" s="110" t="str">
        <f>IF(B692="","",INDEX('4. Offre de transport_1'!$C$25:$CX$76,'5. Offre de transport_2'!O692,'5. Offre de transport_2'!B692))</f>
        <v/>
      </c>
      <c r="F692" s="107"/>
      <c r="G692" s="108"/>
      <c r="H692" s="137"/>
      <c r="I692" s="109"/>
      <c r="J692" s="137"/>
      <c r="K692" s="109"/>
      <c r="M692">
        <f>IF(B692="",0,HLOOKUP(B692,Feuil3!$2:$3,2,0))</f>
        <v>0</v>
      </c>
      <c r="N692">
        <f t="shared" si="35"/>
        <v>0</v>
      </c>
      <c r="O692">
        <f t="shared" si="36"/>
        <v>1</v>
      </c>
    </row>
    <row r="693" spans="2:15" x14ac:dyDescent="0.25">
      <c r="B693" s="104" t="str">
        <f>HLOOKUP(ROW(A693)-ROW(A$15),Feuil3!$5:$6,2,1)</f>
        <v/>
      </c>
      <c r="C693" s="105" t="str">
        <f t="shared" si="34"/>
        <v/>
      </c>
      <c r="D693" s="106" t="str">
        <f>IF(B693="","",INDEX('4. Offre de transport_1'!$C$25:$CX$76,'5. Offre de transport_2'!N693,'5. Offre de transport_2'!B693))</f>
        <v/>
      </c>
      <c r="E693" s="110" t="str">
        <f>IF(B693="","",INDEX('4. Offre de transport_1'!$C$25:$CX$76,'5. Offre de transport_2'!O693,'5. Offre de transport_2'!B693))</f>
        <v/>
      </c>
      <c r="F693" s="107"/>
      <c r="G693" s="108"/>
      <c r="H693" s="137"/>
      <c r="I693" s="109"/>
      <c r="J693" s="137"/>
      <c r="K693" s="109"/>
      <c r="M693">
        <f>IF(B693="",0,HLOOKUP(B693,Feuil3!$2:$3,2,0))</f>
        <v>0</v>
      </c>
      <c r="N693">
        <f t="shared" si="35"/>
        <v>0</v>
      </c>
      <c r="O693">
        <f t="shared" si="36"/>
        <v>1</v>
      </c>
    </row>
    <row r="694" spans="2:15" x14ac:dyDescent="0.25">
      <c r="B694" s="104" t="str">
        <f>HLOOKUP(ROW(A694)-ROW(A$15),Feuil3!$5:$6,2,1)</f>
        <v/>
      </c>
      <c r="C694" s="105" t="str">
        <f t="shared" si="34"/>
        <v/>
      </c>
      <c r="D694" s="106" t="str">
        <f>IF(B694="","",INDEX('4. Offre de transport_1'!$C$25:$CX$76,'5. Offre de transport_2'!N694,'5. Offre de transport_2'!B694))</f>
        <v/>
      </c>
      <c r="E694" s="110" t="str">
        <f>IF(B694="","",INDEX('4. Offre de transport_1'!$C$25:$CX$76,'5. Offre de transport_2'!O694,'5. Offre de transport_2'!B694))</f>
        <v/>
      </c>
      <c r="F694" s="107"/>
      <c r="G694" s="108"/>
      <c r="H694" s="137"/>
      <c r="I694" s="109"/>
      <c r="J694" s="137"/>
      <c r="K694" s="109"/>
      <c r="M694">
        <f>IF(B694="",0,HLOOKUP(B694,Feuil3!$2:$3,2,0))</f>
        <v>0</v>
      </c>
      <c r="N694">
        <f t="shared" si="35"/>
        <v>0</v>
      </c>
      <c r="O694">
        <f t="shared" si="36"/>
        <v>1</v>
      </c>
    </row>
    <row r="695" spans="2:15" x14ac:dyDescent="0.25">
      <c r="B695" s="104" t="str">
        <f>HLOOKUP(ROW(A695)-ROW(A$15),Feuil3!$5:$6,2,1)</f>
        <v/>
      </c>
      <c r="C695" s="105" t="str">
        <f t="shared" si="34"/>
        <v/>
      </c>
      <c r="D695" s="106" t="str">
        <f>IF(B695="","",INDEX('4. Offre de transport_1'!$C$25:$CX$76,'5. Offre de transport_2'!N695,'5. Offre de transport_2'!B695))</f>
        <v/>
      </c>
      <c r="E695" s="110" t="str">
        <f>IF(B695="","",INDEX('4. Offre de transport_1'!$C$25:$CX$76,'5. Offre de transport_2'!O695,'5. Offre de transport_2'!B695))</f>
        <v/>
      </c>
      <c r="F695" s="107"/>
      <c r="G695" s="108"/>
      <c r="H695" s="137"/>
      <c r="I695" s="109"/>
      <c r="J695" s="137"/>
      <c r="K695" s="109"/>
      <c r="M695">
        <f>IF(B695="",0,HLOOKUP(B695,Feuil3!$2:$3,2,0))</f>
        <v>0</v>
      </c>
      <c r="N695">
        <f t="shared" si="35"/>
        <v>0</v>
      </c>
      <c r="O695">
        <f t="shared" si="36"/>
        <v>1</v>
      </c>
    </row>
    <row r="696" spans="2:15" x14ac:dyDescent="0.25">
      <c r="B696" s="104" t="str">
        <f>HLOOKUP(ROW(A696)-ROW(A$15),Feuil3!$5:$6,2,1)</f>
        <v/>
      </c>
      <c r="C696" s="105" t="str">
        <f t="shared" si="34"/>
        <v/>
      </c>
      <c r="D696" s="106" t="str">
        <f>IF(B696="","",INDEX('4. Offre de transport_1'!$C$25:$CX$76,'5. Offre de transport_2'!N696,'5. Offre de transport_2'!B696))</f>
        <v/>
      </c>
      <c r="E696" s="110" t="str">
        <f>IF(B696="","",INDEX('4. Offre de transport_1'!$C$25:$CX$76,'5. Offre de transport_2'!O696,'5. Offre de transport_2'!B696))</f>
        <v/>
      </c>
      <c r="F696" s="107"/>
      <c r="G696" s="108"/>
      <c r="H696" s="137"/>
      <c r="I696" s="109"/>
      <c r="J696" s="137"/>
      <c r="K696" s="109"/>
      <c r="M696">
        <f>IF(B696="",0,HLOOKUP(B696,Feuil3!$2:$3,2,0))</f>
        <v>0</v>
      </c>
      <c r="N696">
        <f t="shared" si="35"/>
        <v>0</v>
      </c>
      <c r="O696">
        <f t="shared" si="36"/>
        <v>1</v>
      </c>
    </row>
    <row r="697" spans="2:15" x14ac:dyDescent="0.25">
      <c r="B697" s="104" t="str">
        <f>HLOOKUP(ROW(A697)-ROW(A$15),Feuil3!$5:$6,2,1)</f>
        <v/>
      </c>
      <c r="C697" s="105" t="str">
        <f t="shared" si="34"/>
        <v/>
      </c>
      <c r="D697" s="106" t="str">
        <f>IF(B697="","",INDEX('4. Offre de transport_1'!$C$25:$CX$76,'5. Offre de transport_2'!N697,'5. Offre de transport_2'!B697))</f>
        <v/>
      </c>
      <c r="E697" s="110" t="str">
        <f>IF(B697="","",INDEX('4. Offre de transport_1'!$C$25:$CX$76,'5. Offre de transport_2'!O697,'5. Offre de transport_2'!B697))</f>
        <v/>
      </c>
      <c r="F697" s="107"/>
      <c r="G697" s="108"/>
      <c r="H697" s="137"/>
      <c r="I697" s="109"/>
      <c r="J697" s="137"/>
      <c r="K697" s="109"/>
      <c r="M697">
        <f>IF(B697="",0,HLOOKUP(B697,Feuil3!$2:$3,2,0))</f>
        <v>0</v>
      </c>
      <c r="N697">
        <f t="shared" si="35"/>
        <v>0</v>
      </c>
      <c r="O697">
        <f t="shared" si="36"/>
        <v>1</v>
      </c>
    </row>
    <row r="698" spans="2:15" x14ac:dyDescent="0.25">
      <c r="B698" s="104" t="str">
        <f>HLOOKUP(ROW(A698)-ROW(A$15),Feuil3!$5:$6,2,1)</f>
        <v/>
      </c>
      <c r="C698" s="105" t="str">
        <f t="shared" si="34"/>
        <v/>
      </c>
      <c r="D698" s="106" t="str">
        <f>IF(B698="","",INDEX('4. Offre de transport_1'!$C$25:$CX$76,'5. Offre de transport_2'!N698,'5. Offre de transport_2'!B698))</f>
        <v/>
      </c>
      <c r="E698" s="110" t="str">
        <f>IF(B698="","",INDEX('4. Offre de transport_1'!$C$25:$CX$76,'5. Offre de transport_2'!O698,'5. Offre de transport_2'!B698))</f>
        <v/>
      </c>
      <c r="F698" s="107"/>
      <c r="G698" s="108"/>
      <c r="H698" s="137"/>
      <c r="I698" s="109"/>
      <c r="J698" s="137"/>
      <c r="K698" s="109"/>
      <c r="M698">
        <f>IF(B698="",0,HLOOKUP(B698,Feuil3!$2:$3,2,0))</f>
        <v>0</v>
      </c>
      <c r="N698">
        <f t="shared" si="35"/>
        <v>0</v>
      </c>
      <c r="O698">
        <f t="shared" si="36"/>
        <v>1</v>
      </c>
    </row>
    <row r="699" spans="2:15" x14ac:dyDescent="0.25">
      <c r="B699" s="104" t="str">
        <f>HLOOKUP(ROW(A699)-ROW(A$15),Feuil3!$5:$6,2,1)</f>
        <v/>
      </c>
      <c r="C699" s="105" t="str">
        <f t="shared" si="34"/>
        <v/>
      </c>
      <c r="D699" s="106" t="str">
        <f>IF(B699="","",INDEX('4. Offre de transport_1'!$C$25:$CX$76,'5. Offre de transport_2'!N699,'5. Offre de transport_2'!B699))</f>
        <v/>
      </c>
      <c r="E699" s="110" t="str">
        <f>IF(B699="","",INDEX('4. Offre de transport_1'!$C$25:$CX$76,'5. Offre de transport_2'!O699,'5. Offre de transport_2'!B699))</f>
        <v/>
      </c>
      <c r="F699" s="107"/>
      <c r="G699" s="108"/>
      <c r="H699" s="137"/>
      <c r="I699" s="109"/>
      <c r="J699" s="137"/>
      <c r="K699" s="109"/>
      <c r="M699">
        <f>IF(B699="",0,HLOOKUP(B699,Feuil3!$2:$3,2,0))</f>
        <v>0</v>
      </c>
      <c r="N699">
        <f t="shared" si="35"/>
        <v>0</v>
      </c>
      <c r="O699">
        <f t="shared" si="36"/>
        <v>1</v>
      </c>
    </row>
    <row r="700" spans="2:15" x14ac:dyDescent="0.25">
      <c r="B700" s="104" t="str">
        <f>HLOOKUP(ROW(A700)-ROW(A$15),Feuil3!$5:$6,2,1)</f>
        <v/>
      </c>
      <c r="C700" s="105" t="str">
        <f t="shared" si="34"/>
        <v/>
      </c>
      <c r="D700" s="106" t="str">
        <f>IF(B700="","",INDEX('4. Offre de transport_1'!$C$25:$CX$76,'5. Offre de transport_2'!N700,'5. Offre de transport_2'!B700))</f>
        <v/>
      </c>
      <c r="E700" s="110" t="str">
        <f>IF(B700="","",INDEX('4. Offre de transport_1'!$C$25:$CX$76,'5. Offre de transport_2'!O700,'5. Offre de transport_2'!B700))</f>
        <v/>
      </c>
      <c r="F700" s="107"/>
      <c r="G700" s="108"/>
      <c r="H700" s="137"/>
      <c r="I700" s="109"/>
      <c r="J700" s="137"/>
      <c r="K700" s="109"/>
      <c r="M700">
        <f>IF(B700="",0,HLOOKUP(B700,Feuil3!$2:$3,2,0))</f>
        <v>0</v>
      </c>
      <c r="N700">
        <f t="shared" si="35"/>
        <v>0</v>
      </c>
      <c r="O700">
        <f t="shared" si="36"/>
        <v>1</v>
      </c>
    </row>
    <row r="701" spans="2:15" x14ac:dyDescent="0.25">
      <c r="B701" s="104" t="str">
        <f>HLOOKUP(ROW(A701)-ROW(A$15),Feuil3!$5:$6,2,1)</f>
        <v/>
      </c>
      <c r="C701" s="105" t="str">
        <f t="shared" si="34"/>
        <v/>
      </c>
      <c r="D701" s="106" t="str">
        <f>IF(B701="","",INDEX('4. Offre de transport_1'!$C$25:$CX$76,'5. Offre de transport_2'!N701,'5. Offre de transport_2'!B701))</f>
        <v/>
      </c>
      <c r="E701" s="110" t="str">
        <f>IF(B701="","",INDEX('4. Offre de transport_1'!$C$25:$CX$76,'5. Offre de transport_2'!O701,'5. Offre de transport_2'!B701))</f>
        <v/>
      </c>
      <c r="F701" s="107"/>
      <c r="G701" s="108"/>
      <c r="H701" s="137"/>
      <c r="I701" s="109"/>
      <c r="J701" s="137"/>
      <c r="K701" s="109"/>
      <c r="M701">
        <f>IF(B701="",0,HLOOKUP(B701,Feuil3!$2:$3,2,0))</f>
        <v>0</v>
      </c>
      <c r="N701">
        <f t="shared" si="35"/>
        <v>0</v>
      </c>
      <c r="O701">
        <f t="shared" si="36"/>
        <v>1</v>
      </c>
    </row>
    <row r="702" spans="2:15" x14ac:dyDescent="0.25">
      <c r="B702" s="104" t="str">
        <f>HLOOKUP(ROW(A702)-ROW(A$15),Feuil3!$5:$6,2,1)</f>
        <v/>
      </c>
      <c r="C702" s="105" t="str">
        <f t="shared" si="34"/>
        <v/>
      </c>
      <c r="D702" s="106" t="str">
        <f>IF(B702="","",INDEX('4. Offre de transport_1'!$C$25:$CX$76,'5. Offre de transport_2'!N702,'5. Offre de transport_2'!B702))</f>
        <v/>
      </c>
      <c r="E702" s="110" t="str">
        <f>IF(B702="","",INDEX('4. Offre de transport_1'!$C$25:$CX$76,'5. Offre de transport_2'!O702,'5. Offre de transport_2'!B702))</f>
        <v/>
      </c>
      <c r="F702" s="107"/>
      <c r="G702" s="108"/>
      <c r="H702" s="137"/>
      <c r="I702" s="109"/>
      <c r="J702" s="137"/>
      <c r="K702" s="109"/>
      <c r="M702">
        <f>IF(B702="",0,HLOOKUP(B702,Feuil3!$2:$3,2,0))</f>
        <v>0</v>
      </c>
      <c r="N702">
        <f t="shared" si="35"/>
        <v>0</v>
      </c>
      <c r="O702">
        <f t="shared" si="36"/>
        <v>1</v>
      </c>
    </row>
    <row r="703" spans="2:15" x14ac:dyDescent="0.25">
      <c r="B703" s="104" t="str">
        <f>HLOOKUP(ROW(A703)-ROW(A$15),Feuil3!$5:$6,2,1)</f>
        <v/>
      </c>
      <c r="C703" s="105" t="str">
        <f t="shared" si="34"/>
        <v/>
      </c>
      <c r="D703" s="106" t="str">
        <f>IF(B703="","",INDEX('4. Offre de transport_1'!$C$25:$CX$76,'5. Offre de transport_2'!N703,'5. Offre de transport_2'!B703))</f>
        <v/>
      </c>
      <c r="E703" s="110" t="str">
        <f>IF(B703="","",INDEX('4. Offre de transport_1'!$C$25:$CX$76,'5. Offre de transport_2'!O703,'5. Offre de transport_2'!B703))</f>
        <v/>
      </c>
      <c r="F703" s="107"/>
      <c r="G703" s="108"/>
      <c r="H703" s="137"/>
      <c r="I703" s="109"/>
      <c r="J703" s="137"/>
      <c r="K703" s="109"/>
      <c r="M703">
        <f>IF(B703="",0,HLOOKUP(B703,Feuil3!$2:$3,2,0))</f>
        <v>0</v>
      </c>
      <c r="N703">
        <f t="shared" si="35"/>
        <v>0</v>
      </c>
      <c r="O703">
        <f t="shared" si="36"/>
        <v>1</v>
      </c>
    </row>
    <row r="704" spans="2:15" x14ac:dyDescent="0.25">
      <c r="B704" s="104" t="str">
        <f>HLOOKUP(ROW(A704)-ROW(A$15),Feuil3!$5:$6,2,1)</f>
        <v/>
      </c>
      <c r="C704" s="105" t="str">
        <f t="shared" si="34"/>
        <v/>
      </c>
      <c r="D704" s="106" t="str">
        <f>IF(B704="","",INDEX('4. Offre de transport_1'!$C$25:$CX$76,'5. Offre de transport_2'!N704,'5. Offre de transport_2'!B704))</f>
        <v/>
      </c>
      <c r="E704" s="110" t="str">
        <f>IF(B704="","",INDEX('4. Offre de transport_1'!$C$25:$CX$76,'5. Offre de transport_2'!O704,'5. Offre de transport_2'!B704))</f>
        <v/>
      </c>
      <c r="F704" s="107"/>
      <c r="G704" s="108"/>
      <c r="H704" s="137"/>
      <c r="I704" s="109"/>
      <c r="J704" s="137"/>
      <c r="K704" s="109"/>
      <c r="M704">
        <f>IF(B704="",0,HLOOKUP(B704,Feuil3!$2:$3,2,0))</f>
        <v>0</v>
      </c>
      <c r="N704">
        <f t="shared" si="35"/>
        <v>0</v>
      </c>
      <c r="O704">
        <f t="shared" si="36"/>
        <v>1</v>
      </c>
    </row>
    <row r="705" spans="2:15" x14ac:dyDescent="0.25">
      <c r="B705" s="104" t="str">
        <f>HLOOKUP(ROW(A705)-ROW(A$15),Feuil3!$5:$6,2,1)</f>
        <v/>
      </c>
      <c r="C705" s="105" t="str">
        <f t="shared" si="34"/>
        <v/>
      </c>
      <c r="D705" s="106" t="str">
        <f>IF(B705="","",INDEX('4. Offre de transport_1'!$C$25:$CX$76,'5. Offre de transport_2'!N705,'5. Offre de transport_2'!B705))</f>
        <v/>
      </c>
      <c r="E705" s="110" t="str">
        <f>IF(B705="","",INDEX('4. Offre de transport_1'!$C$25:$CX$76,'5. Offre de transport_2'!O705,'5. Offre de transport_2'!B705))</f>
        <v/>
      </c>
      <c r="F705" s="107"/>
      <c r="G705" s="108"/>
      <c r="H705" s="137"/>
      <c r="I705" s="109"/>
      <c r="J705" s="137"/>
      <c r="K705" s="109"/>
      <c r="M705">
        <f>IF(B705="",0,HLOOKUP(B705,Feuil3!$2:$3,2,0))</f>
        <v>0</v>
      </c>
      <c r="N705">
        <f t="shared" si="35"/>
        <v>0</v>
      </c>
      <c r="O705">
        <f t="shared" si="36"/>
        <v>1</v>
      </c>
    </row>
    <row r="706" spans="2:15" x14ac:dyDescent="0.25">
      <c r="B706" s="104" t="str">
        <f>HLOOKUP(ROW(A706)-ROW(A$15),Feuil3!$5:$6,2,1)</f>
        <v/>
      </c>
      <c r="C706" s="105" t="str">
        <f t="shared" si="34"/>
        <v/>
      </c>
      <c r="D706" s="106" t="str">
        <f>IF(B706="","",INDEX('4. Offre de transport_1'!$C$25:$CX$76,'5. Offre de transport_2'!N706,'5. Offre de transport_2'!B706))</f>
        <v/>
      </c>
      <c r="E706" s="110" t="str">
        <f>IF(B706="","",INDEX('4. Offre de transport_1'!$C$25:$CX$76,'5. Offre de transport_2'!O706,'5. Offre de transport_2'!B706))</f>
        <v/>
      </c>
      <c r="F706" s="107"/>
      <c r="G706" s="108"/>
      <c r="H706" s="137"/>
      <c r="I706" s="109"/>
      <c r="J706" s="137"/>
      <c r="K706" s="109"/>
      <c r="M706">
        <f>IF(B706="",0,HLOOKUP(B706,Feuil3!$2:$3,2,0))</f>
        <v>0</v>
      </c>
      <c r="N706">
        <f t="shared" si="35"/>
        <v>0</v>
      </c>
      <c r="O706">
        <f t="shared" si="36"/>
        <v>1</v>
      </c>
    </row>
    <row r="707" spans="2:15" x14ac:dyDescent="0.25">
      <c r="B707" s="104" t="str">
        <f>HLOOKUP(ROW(A707)-ROW(A$15),Feuil3!$5:$6,2,1)</f>
        <v/>
      </c>
      <c r="C707" s="105" t="str">
        <f t="shared" ref="C707:C770" si="37">IF(B707="","",IF(B707=B706,C706+1,1))</f>
        <v/>
      </c>
      <c r="D707" s="106" t="str">
        <f>IF(B707="","",INDEX('4. Offre de transport_1'!$C$25:$CX$76,'5. Offre de transport_2'!N707,'5. Offre de transport_2'!B707))</f>
        <v/>
      </c>
      <c r="E707" s="110" t="str">
        <f>IF(B707="","",INDEX('4. Offre de transport_1'!$C$25:$CX$76,'5. Offre de transport_2'!O707,'5. Offre de transport_2'!B707))</f>
        <v/>
      </c>
      <c r="F707" s="107"/>
      <c r="G707" s="108"/>
      <c r="H707" s="137"/>
      <c r="I707" s="109"/>
      <c r="J707" s="137"/>
      <c r="K707" s="109"/>
      <c r="M707">
        <f>IF(B707="",0,HLOOKUP(B707,Feuil3!$2:$3,2,0))</f>
        <v>0</v>
      </c>
      <c r="N707">
        <f t="shared" ref="N707:N770" si="38">IF(M707&lt;&gt;M706,1,IF(O706=M706-1,N706+1,N706))</f>
        <v>0</v>
      </c>
      <c r="O707">
        <f t="shared" ref="O707:O770" si="39">IF(M707&lt;&gt;M706,2,IF(O706+1&lt;M707,O706+1,N707+1))</f>
        <v>1</v>
      </c>
    </row>
    <row r="708" spans="2:15" x14ac:dyDescent="0.25">
      <c r="B708" s="104" t="str">
        <f>HLOOKUP(ROW(A708)-ROW(A$15),Feuil3!$5:$6,2,1)</f>
        <v/>
      </c>
      <c r="C708" s="105" t="str">
        <f t="shared" si="37"/>
        <v/>
      </c>
      <c r="D708" s="106" t="str">
        <f>IF(B708="","",INDEX('4. Offre de transport_1'!$C$25:$CX$76,'5. Offre de transport_2'!N708,'5. Offre de transport_2'!B708))</f>
        <v/>
      </c>
      <c r="E708" s="110" t="str">
        <f>IF(B708="","",INDEX('4. Offre de transport_1'!$C$25:$CX$76,'5. Offre de transport_2'!O708,'5. Offre de transport_2'!B708))</f>
        <v/>
      </c>
      <c r="F708" s="107"/>
      <c r="G708" s="108"/>
      <c r="H708" s="137"/>
      <c r="I708" s="109"/>
      <c r="J708" s="137"/>
      <c r="K708" s="109"/>
      <c r="M708">
        <f>IF(B708="",0,HLOOKUP(B708,Feuil3!$2:$3,2,0))</f>
        <v>0</v>
      </c>
      <c r="N708">
        <f t="shared" si="38"/>
        <v>0</v>
      </c>
      <c r="O708">
        <f t="shared" si="39"/>
        <v>1</v>
      </c>
    </row>
    <row r="709" spans="2:15" x14ac:dyDescent="0.25">
      <c r="B709" s="104" t="str">
        <f>HLOOKUP(ROW(A709)-ROW(A$15),Feuil3!$5:$6,2,1)</f>
        <v/>
      </c>
      <c r="C709" s="105" t="str">
        <f t="shared" si="37"/>
        <v/>
      </c>
      <c r="D709" s="106" t="str">
        <f>IF(B709="","",INDEX('4. Offre de transport_1'!$C$25:$CX$76,'5. Offre de transport_2'!N709,'5. Offre de transport_2'!B709))</f>
        <v/>
      </c>
      <c r="E709" s="110" t="str">
        <f>IF(B709="","",INDEX('4. Offre de transport_1'!$C$25:$CX$76,'5. Offre de transport_2'!O709,'5. Offre de transport_2'!B709))</f>
        <v/>
      </c>
      <c r="F709" s="107"/>
      <c r="G709" s="108"/>
      <c r="H709" s="137"/>
      <c r="I709" s="109"/>
      <c r="J709" s="137"/>
      <c r="K709" s="109"/>
      <c r="M709">
        <f>IF(B709="",0,HLOOKUP(B709,Feuil3!$2:$3,2,0))</f>
        <v>0</v>
      </c>
      <c r="N709">
        <f t="shared" si="38"/>
        <v>0</v>
      </c>
      <c r="O709">
        <f t="shared" si="39"/>
        <v>1</v>
      </c>
    </row>
    <row r="710" spans="2:15" x14ac:dyDescent="0.25">
      <c r="B710" s="104" t="str">
        <f>HLOOKUP(ROW(A710)-ROW(A$15),Feuil3!$5:$6,2,1)</f>
        <v/>
      </c>
      <c r="C710" s="105" t="str">
        <f t="shared" si="37"/>
        <v/>
      </c>
      <c r="D710" s="106" t="str">
        <f>IF(B710="","",INDEX('4. Offre de transport_1'!$C$25:$CX$76,'5. Offre de transport_2'!N710,'5. Offre de transport_2'!B710))</f>
        <v/>
      </c>
      <c r="E710" s="110" t="str">
        <f>IF(B710="","",INDEX('4. Offre de transport_1'!$C$25:$CX$76,'5. Offre de transport_2'!O710,'5. Offre de transport_2'!B710))</f>
        <v/>
      </c>
      <c r="F710" s="107"/>
      <c r="G710" s="108"/>
      <c r="H710" s="137"/>
      <c r="I710" s="109"/>
      <c r="J710" s="137"/>
      <c r="K710" s="109"/>
      <c r="M710">
        <f>IF(B710="",0,HLOOKUP(B710,Feuil3!$2:$3,2,0))</f>
        <v>0</v>
      </c>
      <c r="N710">
        <f t="shared" si="38"/>
        <v>0</v>
      </c>
      <c r="O710">
        <f t="shared" si="39"/>
        <v>1</v>
      </c>
    </row>
    <row r="711" spans="2:15" x14ac:dyDescent="0.25">
      <c r="B711" s="104" t="str">
        <f>HLOOKUP(ROW(A711)-ROW(A$15),Feuil3!$5:$6,2,1)</f>
        <v/>
      </c>
      <c r="C711" s="105" t="str">
        <f t="shared" si="37"/>
        <v/>
      </c>
      <c r="D711" s="106" t="str">
        <f>IF(B711="","",INDEX('4. Offre de transport_1'!$C$25:$CX$76,'5. Offre de transport_2'!N711,'5. Offre de transport_2'!B711))</f>
        <v/>
      </c>
      <c r="E711" s="110" t="str">
        <f>IF(B711="","",INDEX('4. Offre de transport_1'!$C$25:$CX$76,'5. Offre de transport_2'!O711,'5. Offre de transport_2'!B711))</f>
        <v/>
      </c>
      <c r="F711" s="107"/>
      <c r="G711" s="108"/>
      <c r="H711" s="137"/>
      <c r="I711" s="109"/>
      <c r="J711" s="137"/>
      <c r="K711" s="109"/>
      <c r="M711">
        <f>IF(B711="",0,HLOOKUP(B711,Feuil3!$2:$3,2,0))</f>
        <v>0</v>
      </c>
      <c r="N711">
        <f t="shared" si="38"/>
        <v>0</v>
      </c>
      <c r="O711">
        <f t="shared" si="39"/>
        <v>1</v>
      </c>
    </row>
    <row r="712" spans="2:15" x14ac:dyDescent="0.25">
      <c r="B712" s="104" t="str">
        <f>HLOOKUP(ROW(A712)-ROW(A$15),Feuil3!$5:$6,2,1)</f>
        <v/>
      </c>
      <c r="C712" s="105" t="str">
        <f t="shared" si="37"/>
        <v/>
      </c>
      <c r="D712" s="106" t="str">
        <f>IF(B712="","",INDEX('4. Offre de transport_1'!$C$25:$CX$76,'5. Offre de transport_2'!N712,'5. Offre de transport_2'!B712))</f>
        <v/>
      </c>
      <c r="E712" s="110" t="str">
        <f>IF(B712="","",INDEX('4. Offre de transport_1'!$C$25:$CX$76,'5. Offre de transport_2'!O712,'5. Offre de transport_2'!B712))</f>
        <v/>
      </c>
      <c r="F712" s="107"/>
      <c r="G712" s="108"/>
      <c r="H712" s="137"/>
      <c r="I712" s="109"/>
      <c r="J712" s="137"/>
      <c r="K712" s="109"/>
      <c r="M712">
        <f>IF(B712="",0,HLOOKUP(B712,Feuil3!$2:$3,2,0))</f>
        <v>0</v>
      </c>
      <c r="N712">
        <f t="shared" si="38"/>
        <v>0</v>
      </c>
      <c r="O712">
        <f t="shared" si="39"/>
        <v>1</v>
      </c>
    </row>
    <row r="713" spans="2:15" x14ac:dyDescent="0.25">
      <c r="B713" s="104" t="str">
        <f>HLOOKUP(ROW(A713)-ROW(A$15),Feuil3!$5:$6,2,1)</f>
        <v/>
      </c>
      <c r="C713" s="105" t="str">
        <f t="shared" si="37"/>
        <v/>
      </c>
      <c r="D713" s="106" t="str">
        <f>IF(B713="","",INDEX('4. Offre de transport_1'!$C$25:$CX$76,'5. Offre de transport_2'!N713,'5. Offre de transport_2'!B713))</f>
        <v/>
      </c>
      <c r="E713" s="110" t="str">
        <f>IF(B713="","",INDEX('4. Offre de transport_1'!$C$25:$CX$76,'5. Offre de transport_2'!O713,'5. Offre de transport_2'!B713))</f>
        <v/>
      </c>
      <c r="F713" s="107"/>
      <c r="G713" s="108"/>
      <c r="H713" s="137"/>
      <c r="I713" s="109"/>
      <c r="J713" s="137"/>
      <c r="K713" s="109"/>
      <c r="M713">
        <f>IF(B713="",0,HLOOKUP(B713,Feuil3!$2:$3,2,0))</f>
        <v>0</v>
      </c>
      <c r="N713">
        <f t="shared" si="38"/>
        <v>0</v>
      </c>
      <c r="O713">
        <f t="shared" si="39"/>
        <v>1</v>
      </c>
    </row>
    <row r="714" spans="2:15" x14ac:dyDescent="0.25">
      <c r="B714" s="104" t="str">
        <f>HLOOKUP(ROW(A714)-ROW(A$15),Feuil3!$5:$6,2,1)</f>
        <v/>
      </c>
      <c r="C714" s="105" t="str">
        <f t="shared" si="37"/>
        <v/>
      </c>
      <c r="D714" s="106" t="str">
        <f>IF(B714="","",INDEX('4. Offre de transport_1'!$C$25:$CX$76,'5. Offre de transport_2'!N714,'5. Offre de transport_2'!B714))</f>
        <v/>
      </c>
      <c r="E714" s="110" t="str">
        <f>IF(B714="","",INDEX('4. Offre de transport_1'!$C$25:$CX$76,'5. Offre de transport_2'!O714,'5. Offre de transport_2'!B714))</f>
        <v/>
      </c>
      <c r="F714" s="107"/>
      <c r="G714" s="108"/>
      <c r="H714" s="137"/>
      <c r="I714" s="109"/>
      <c r="J714" s="137"/>
      <c r="K714" s="109"/>
      <c r="M714">
        <f>IF(B714="",0,HLOOKUP(B714,Feuil3!$2:$3,2,0))</f>
        <v>0</v>
      </c>
      <c r="N714">
        <f t="shared" si="38"/>
        <v>0</v>
      </c>
      <c r="O714">
        <f t="shared" si="39"/>
        <v>1</v>
      </c>
    </row>
    <row r="715" spans="2:15" x14ac:dyDescent="0.25">
      <c r="B715" s="104" t="str">
        <f>HLOOKUP(ROW(A715)-ROW(A$15),Feuil3!$5:$6,2,1)</f>
        <v/>
      </c>
      <c r="C715" s="105" t="str">
        <f t="shared" si="37"/>
        <v/>
      </c>
      <c r="D715" s="106" t="str">
        <f>IF(B715="","",INDEX('4. Offre de transport_1'!$C$25:$CX$76,'5. Offre de transport_2'!N715,'5. Offre de transport_2'!B715))</f>
        <v/>
      </c>
      <c r="E715" s="110" t="str">
        <f>IF(B715="","",INDEX('4. Offre de transport_1'!$C$25:$CX$76,'5. Offre de transport_2'!O715,'5. Offre de transport_2'!B715))</f>
        <v/>
      </c>
      <c r="F715" s="107"/>
      <c r="G715" s="108"/>
      <c r="H715" s="137"/>
      <c r="I715" s="109"/>
      <c r="J715" s="137"/>
      <c r="K715" s="109"/>
      <c r="M715">
        <f>IF(B715="",0,HLOOKUP(B715,Feuil3!$2:$3,2,0))</f>
        <v>0</v>
      </c>
      <c r="N715">
        <f t="shared" si="38"/>
        <v>0</v>
      </c>
      <c r="O715">
        <f t="shared" si="39"/>
        <v>1</v>
      </c>
    </row>
    <row r="716" spans="2:15" x14ac:dyDescent="0.25">
      <c r="B716" s="104" t="str">
        <f>HLOOKUP(ROW(A716)-ROW(A$15),Feuil3!$5:$6,2,1)</f>
        <v/>
      </c>
      <c r="C716" s="105" t="str">
        <f t="shared" si="37"/>
        <v/>
      </c>
      <c r="D716" s="106" t="str">
        <f>IF(B716="","",INDEX('4. Offre de transport_1'!$C$25:$CX$76,'5. Offre de transport_2'!N716,'5. Offre de transport_2'!B716))</f>
        <v/>
      </c>
      <c r="E716" s="110" t="str">
        <f>IF(B716="","",INDEX('4. Offre de transport_1'!$C$25:$CX$76,'5. Offre de transport_2'!O716,'5. Offre de transport_2'!B716))</f>
        <v/>
      </c>
      <c r="F716" s="107"/>
      <c r="G716" s="108"/>
      <c r="H716" s="137"/>
      <c r="I716" s="109"/>
      <c r="J716" s="137"/>
      <c r="K716" s="109"/>
      <c r="M716">
        <f>IF(B716="",0,HLOOKUP(B716,Feuil3!$2:$3,2,0))</f>
        <v>0</v>
      </c>
      <c r="N716">
        <f t="shared" si="38"/>
        <v>0</v>
      </c>
      <c r="O716">
        <f t="shared" si="39"/>
        <v>1</v>
      </c>
    </row>
    <row r="717" spans="2:15" x14ac:dyDescent="0.25">
      <c r="B717" s="104" t="str">
        <f>HLOOKUP(ROW(A717)-ROW(A$15),Feuil3!$5:$6,2,1)</f>
        <v/>
      </c>
      <c r="C717" s="105" t="str">
        <f t="shared" si="37"/>
        <v/>
      </c>
      <c r="D717" s="106" t="str">
        <f>IF(B717="","",INDEX('4. Offre de transport_1'!$C$25:$CX$76,'5. Offre de transport_2'!N717,'5. Offre de transport_2'!B717))</f>
        <v/>
      </c>
      <c r="E717" s="110" t="str">
        <f>IF(B717="","",INDEX('4. Offre de transport_1'!$C$25:$CX$76,'5. Offre de transport_2'!O717,'5. Offre de transport_2'!B717))</f>
        <v/>
      </c>
      <c r="F717" s="107"/>
      <c r="G717" s="108"/>
      <c r="H717" s="137"/>
      <c r="I717" s="109"/>
      <c r="J717" s="137"/>
      <c r="K717" s="109"/>
      <c r="M717">
        <f>IF(B717="",0,HLOOKUP(B717,Feuil3!$2:$3,2,0))</f>
        <v>0</v>
      </c>
      <c r="N717">
        <f t="shared" si="38"/>
        <v>0</v>
      </c>
      <c r="O717">
        <f t="shared" si="39"/>
        <v>1</v>
      </c>
    </row>
    <row r="718" spans="2:15" x14ac:dyDescent="0.25">
      <c r="B718" s="104" t="str">
        <f>HLOOKUP(ROW(A718)-ROW(A$15),Feuil3!$5:$6,2,1)</f>
        <v/>
      </c>
      <c r="C718" s="105" t="str">
        <f t="shared" si="37"/>
        <v/>
      </c>
      <c r="D718" s="106" t="str">
        <f>IF(B718="","",INDEX('4. Offre de transport_1'!$C$25:$CX$76,'5. Offre de transport_2'!N718,'5. Offre de transport_2'!B718))</f>
        <v/>
      </c>
      <c r="E718" s="110" t="str">
        <f>IF(B718="","",INDEX('4. Offre de transport_1'!$C$25:$CX$76,'5. Offre de transport_2'!O718,'5. Offre de transport_2'!B718))</f>
        <v/>
      </c>
      <c r="F718" s="107"/>
      <c r="G718" s="108"/>
      <c r="H718" s="137"/>
      <c r="I718" s="109"/>
      <c r="J718" s="137"/>
      <c r="K718" s="109"/>
      <c r="M718">
        <f>IF(B718="",0,HLOOKUP(B718,Feuil3!$2:$3,2,0))</f>
        <v>0</v>
      </c>
      <c r="N718">
        <f t="shared" si="38"/>
        <v>0</v>
      </c>
      <c r="O718">
        <f t="shared" si="39"/>
        <v>1</v>
      </c>
    </row>
    <row r="719" spans="2:15" x14ac:dyDescent="0.25">
      <c r="B719" s="104" t="str">
        <f>HLOOKUP(ROW(A719)-ROW(A$15),Feuil3!$5:$6,2,1)</f>
        <v/>
      </c>
      <c r="C719" s="105" t="str">
        <f t="shared" si="37"/>
        <v/>
      </c>
      <c r="D719" s="106" t="str">
        <f>IF(B719="","",INDEX('4. Offre de transport_1'!$C$25:$CX$76,'5. Offre de transport_2'!N719,'5. Offre de transport_2'!B719))</f>
        <v/>
      </c>
      <c r="E719" s="110" t="str">
        <f>IF(B719="","",INDEX('4. Offre de transport_1'!$C$25:$CX$76,'5. Offre de transport_2'!O719,'5. Offre de transport_2'!B719))</f>
        <v/>
      </c>
      <c r="F719" s="107"/>
      <c r="G719" s="108"/>
      <c r="H719" s="137"/>
      <c r="I719" s="109"/>
      <c r="J719" s="137"/>
      <c r="K719" s="109"/>
      <c r="M719">
        <f>IF(B719="",0,HLOOKUP(B719,Feuil3!$2:$3,2,0))</f>
        <v>0</v>
      </c>
      <c r="N719">
        <f t="shared" si="38"/>
        <v>0</v>
      </c>
      <c r="O719">
        <f t="shared" si="39"/>
        <v>1</v>
      </c>
    </row>
    <row r="720" spans="2:15" x14ac:dyDescent="0.25">
      <c r="B720" s="104" t="str">
        <f>HLOOKUP(ROW(A720)-ROW(A$15),Feuil3!$5:$6,2,1)</f>
        <v/>
      </c>
      <c r="C720" s="105" t="str">
        <f t="shared" si="37"/>
        <v/>
      </c>
      <c r="D720" s="106" t="str">
        <f>IF(B720="","",INDEX('4. Offre de transport_1'!$C$25:$CX$76,'5. Offre de transport_2'!N720,'5. Offre de transport_2'!B720))</f>
        <v/>
      </c>
      <c r="E720" s="110" t="str">
        <f>IF(B720="","",INDEX('4. Offre de transport_1'!$C$25:$CX$76,'5. Offre de transport_2'!O720,'5. Offre de transport_2'!B720))</f>
        <v/>
      </c>
      <c r="F720" s="107"/>
      <c r="G720" s="108"/>
      <c r="H720" s="137"/>
      <c r="I720" s="109"/>
      <c r="J720" s="137"/>
      <c r="K720" s="109"/>
      <c r="M720">
        <f>IF(B720="",0,HLOOKUP(B720,Feuil3!$2:$3,2,0))</f>
        <v>0</v>
      </c>
      <c r="N720">
        <f t="shared" si="38"/>
        <v>0</v>
      </c>
      <c r="O720">
        <f t="shared" si="39"/>
        <v>1</v>
      </c>
    </row>
    <row r="721" spans="2:15" x14ac:dyDescent="0.25">
      <c r="B721" s="104" t="str">
        <f>HLOOKUP(ROW(A721)-ROW(A$15),Feuil3!$5:$6,2,1)</f>
        <v/>
      </c>
      <c r="C721" s="105" t="str">
        <f t="shared" si="37"/>
        <v/>
      </c>
      <c r="D721" s="106" t="str">
        <f>IF(B721="","",INDEX('4. Offre de transport_1'!$C$25:$CX$76,'5. Offre de transport_2'!N721,'5. Offre de transport_2'!B721))</f>
        <v/>
      </c>
      <c r="E721" s="110" t="str">
        <f>IF(B721="","",INDEX('4. Offre de transport_1'!$C$25:$CX$76,'5. Offre de transport_2'!O721,'5. Offre de transport_2'!B721))</f>
        <v/>
      </c>
      <c r="F721" s="107"/>
      <c r="G721" s="108"/>
      <c r="H721" s="137"/>
      <c r="I721" s="109"/>
      <c r="J721" s="137"/>
      <c r="K721" s="109"/>
      <c r="M721">
        <f>IF(B721="",0,HLOOKUP(B721,Feuil3!$2:$3,2,0))</f>
        <v>0</v>
      </c>
      <c r="N721">
        <f t="shared" si="38"/>
        <v>0</v>
      </c>
      <c r="O721">
        <f t="shared" si="39"/>
        <v>1</v>
      </c>
    </row>
    <row r="722" spans="2:15" x14ac:dyDescent="0.25">
      <c r="B722" s="104" t="str">
        <f>HLOOKUP(ROW(A722)-ROW(A$15),Feuil3!$5:$6,2,1)</f>
        <v/>
      </c>
      <c r="C722" s="105" t="str">
        <f t="shared" si="37"/>
        <v/>
      </c>
      <c r="D722" s="106" t="str">
        <f>IF(B722="","",INDEX('4. Offre de transport_1'!$C$25:$CX$76,'5. Offre de transport_2'!N722,'5. Offre de transport_2'!B722))</f>
        <v/>
      </c>
      <c r="E722" s="110" t="str">
        <f>IF(B722="","",INDEX('4. Offre de transport_1'!$C$25:$CX$76,'5. Offre de transport_2'!O722,'5. Offre de transport_2'!B722))</f>
        <v/>
      </c>
      <c r="F722" s="107"/>
      <c r="G722" s="108"/>
      <c r="H722" s="137"/>
      <c r="I722" s="109"/>
      <c r="J722" s="137"/>
      <c r="K722" s="109"/>
      <c r="M722">
        <f>IF(B722="",0,HLOOKUP(B722,Feuil3!$2:$3,2,0))</f>
        <v>0</v>
      </c>
      <c r="N722">
        <f t="shared" si="38"/>
        <v>0</v>
      </c>
      <c r="O722">
        <f t="shared" si="39"/>
        <v>1</v>
      </c>
    </row>
    <row r="723" spans="2:15" x14ac:dyDescent="0.25">
      <c r="B723" s="104" t="str">
        <f>HLOOKUP(ROW(A723)-ROW(A$15),Feuil3!$5:$6,2,1)</f>
        <v/>
      </c>
      <c r="C723" s="105" t="str">
        <f t="shared" si="37"/>
        <v/>
      </c>
      <c r="D723" s="106" t="str">
        <f>IF(B723="","",INDEX('4. Offre de transport_1'!$C$25:$CX$76,'5. Offre de transport_2'!N723,'5. Offre de transport_2'!B723))</f>
        <v/>
      </c>
      <c r="E723" s="110" t="str">
        <f>IF(B723="","",INDEX('4. Offre de transport_1'!$C$25:$CX$76,'5. Offre de transport_2'!O723,'5. Offre de transport_2'!B723))</f>
        <v/>
      </c>
      <c r="F723" s="107"/>
      <c r="G723" s="108"/>
      <c r="H723" s="137"/>
      <c r="I723" s="109"/>
      <c r="J723" s="137"/>
      <c r="K723" s="109"/>
      <c r="M723">
        <f>IF(B723="",0,HLOOKUP(B723,Feuil3!$2:$3,2,0))</f>
        <v>0</v>
      </c>
      <c r="N723">
        <f t="shared" si="38"/>
        <v>0</v>
      </c>
      <c r="O723">
        <f t="shared" si="39"/>
        <v>1</v>
      </c>
    </row>
    <row r="724" spans="2:15" x14ac:dyDescent="0.25">
      <c r="B724" s="104" t="str">
        <f>HLOOKUP(ROW(A724)-ROW(A$15),Feuil3!$5:$6,2,1)</f>
        <v/>
      </c>
      <c r="C724" s="105" t="str">
        <f t="shared" si="37"/>
        <v/>
      </c>
      <c r="D724" s="106" t="str">
        <f>IF(B724="","",INDEX('4. Offre de transport_1'!$C$25:$CX$76,'5. Offre de transport_2'!N724,'5. Offre de transport_2'!B724))</f>
        <v/>
      </c>
      <c r="E724" s="110" t="str">
        <f>IF(B724="","",INDEX('4. Offre de transport_1'!$C$25:$CX$76,'5. Offre de transport_2'!O724,'5. Offre de transport_2'!B724))</f>
        <v/>
      </c>
      <c r="F724" s="107"/>
      <c r="G724" s="108"/>
      <c r="H724" s="137"/>
      <c r="I724" s="109"/>
      <c r="J724" s="137"/>
      <c r="K724" s="109"/>
      <c r="M724">
        <f>IF(B724="",0,HLOOKUP(B724,Feuil3!$2:$3,2,0))</f>
        <v>0</v>
      </c>
      <c r="N724">
        <f t="shared" si="38"/>
        <v>0</v>
      </c>
      <c r="O724">
        <f t="shared" si="39"/>
        <v>1</v>
      </c>
    </row>
    <row r="725" spans="2:15" x14ac:dyDescent="0.25">
      <c r="B725" s="104" t="str">
        <f>HLOOKUP(ROW(A725)-ROW(A$15),Feuil3!$5:$6,2,1)</f>
        <v/>
      </c>
      <c r="C725" s="105" t="str">
        <f t="shared" si="37"/>
        <v/>
      </c>
      <c r="D725" s="106" t="str">
        <f>IF(B725="","",INDEX('4. Offre de transport_1'!$C$25:$CX$76,'5. Offre de transport_2'!N725,'5. Offre de transport_2'!B725))</f>
        <v/>
      </c>
      <c r="E725" s="110" t="str">
        <f>IF(B725="","",INDEX('4. Offre de transport_1'!$C$25:$CX$76,'5. Offre de transport_2'!O725,'5. Offre de transport_2'!B725))</f>
        <v/>
      </c>
      <c r="F725" s="107"/>
      <c r="G725" s="108"/>
      <c r="H725" s="137"/>
      <c r="I725" s="109"/>
      <c r="J725" s="137"/>
      <c r="K725" s="109"/>
      <c r="M725">
        <f>IF(B725="",0,HLOOKUP(B725,Feuil3!$2:$3,2,0))</f>
        <v>0</v>
      </c>
      <c r="N725">
        <f t="shared" si="38"/>
        <v>0</v>
      </c>
      <c r="O725">
        <f t="shared" si="39"/>
        <v>1</v>
      </c>
    </row>
    <row r="726" spans="2:15" x14ac:dyDescent="0.25">
      <c r="B726" s="104" t="str">
        <f>HLOOKUP(ROW(A726)-ROW(A$15),Feuil3!$5:$6,2,1)</f>
        <v/>
      </c>
      <c r="C726" s="105" t="str">
        <f t="shared" si="37"/>
        <v/>
      </c>
      <c r="D726" s="106" t="str">
        <f>IF(B726="","",INDEX('4. Offre de transport_1'!$C$25:$CX$76,'5. Offre de transport_2'!N726,'5. Offre de transport_2'!B726))</f>
        <v/>
      </c>
      <c r="E726" s="110" t="str">
        <f>IF(B726="","",INDEX('4. Offre de transport_1'!$C$25:$CX$76,'5. Offre de transport_2'!O726,'5. Offre de transport_2'!B726))</f>
        <v/>
      </c>
      <c r="F726" s="107"/>
      <c r="G726" s="108"/>
      <c r="H726" s="137"/>
      <c r="I726" s="109"/>
      <c r="J726" s="137"/>
      <c r="K726" s="109"/>
      <c r="M726">
        <f>IF(B726="",0,HLOOKUP(B726,Feuil3!$2:$3,2,0))</f>
        <v>0</v>
      </c>
      <c r="N726">
        <f t="shared" si="38"/>
        <v>0</v>
      </c>
      <c r="O726">
        <f t="shared" si="39"/>
        <v>1</v>
      </c>
    </row>
    <row r="727" spans="2:15" x14ac:dyDescent="0.25">
      <c r="B727" s="104" t="str">
        <f>HLOOKUP(ROW(A727)-ROW(A$15),Feuil3!$5:$6,2,1)</f>
        <v/>
      </c>
      <c r="C727" s="105" t="str">
        <f t="shared" si="37"/>
        <v/>
      </c>
      <c r="D727" s="106" t="str">
        <f>IF(B727="","",INDEX('4. Offre de transport_1'!$C$25:$CX$76,'5. Offre de transport_2'!N727,'5. Offre de transport_2'!B727))</f>
        <v/>
      </c>
      <c r="E727" s="110" t="str">
        <f>IF(B727="","",INDEX('4. Offre de transport_1'!$C$25:$CX$76,'5. Offre de transport_2'!O727,'5. Offre de transport_2'!B727))</f>
        <v/>
      </c>
      <c r="F727" s="107"/>
      <c r="G727" s="108"/>
      <c r="H727" s="137"/>
      <c r="I727" s="109"/>
      <c r="J727" s="137"/>
      <c r="K727" s="109"/>
      <c r="M727">
        <f>IF(B727="",0,HLOOKUP(B727,Feuil3!$2:$3,2,0))</f>
        <v>0</v>
      </c>
      <c r="N727">
        <f t="shared" si="38"/>
        <v>0</v>
      </c>
      <c r="O727">
        <f t="shared" si="39"/>
        <v>1</v>
      </c>
    </row>
    <row r="728" spans="2:15" x14ac:dyDescent="0.25">
      <c r="B728" s="104" t="str">
        <f>HLOOKUP(ROW(A728)-ROW(A$15),Feuil3!$5:$6,2,1)</f>
        <v/>
      </c>
      <c r="C728" s="105" t="str">
        <f t="shared" si="37"/>
        <v/>
      </c>
      <c r="D728" s="106" t="str">
        <f>IF(B728="","",INDEX('4. Offre de transport_1'!$C$25:$CX$76,'5. Offre de transport_2'!N728,'5. Offre de transport_2'!B728))</f>
        <v/>
      </c>
      <c r="E728" s="110" t="str">
        <f>IF(B728="","",INDEX('4. Offre de transport_1'!$C$25:$CX$76,'5. Offre de transport_2'!O728,'5. Offre de transport_2'!B728))</f>
        <v/>
      </c>
      <c r="F728" s="107"/>
      <c r="G728" s="108"/>
      <c r="H728" s="137"/>
      <c r="I728" s="109"/>
      <c r="J728" s="137"/>
      <c r="K728" s="109"/>
      <c r="M728">
        <f>IF(B728="",0,HLOOKUP(B728,Feuil3!$2:$3,2,0))</f>
        <v>0</v>
      </c>
      <c r="N728">
        <f t="shared" si="38"/>
        <v>0</v>
      </c>
      <c r="O728">
        <f t="shared" si="39"/>
        <v>1</v>
      </c>
    </row>
    <row r="729" spans="2:15" x14ac:dyDescent="0.25">
      <c r="B729" s="104" t="str">
        <f>HLOOKUP(ROW(A729)-ROW(A$15),Feuil3!$5:$6,2,1)</f>
        <v/>
      </c>
      <c r="C729" s="105" t="str">
        <f t="shared" si="37"/>
        <v/>
      </c>
      <c r="D729" s="106" t="str">
        <f>IF(B729="","",INDEX('4. Offre de transport_1'!$C$25:$CX$76,'5. Offre de transport_2'!N729,'5. Offre de transport_2'!B729))</f>
        <v/>
      </c>
      <c r="E729" s="110" t="str">
        <f>IF(B729="","",INDEX('4. Offre de transport_1'!$C$25:$CX$76,'5. Offre de transport_2'!O729,'5. Offre de transport_2'!B729))</f>
        <v/>
      </c>
      <c r="F729" s="107"/>
      <c r="G729" s="108"/>
      <c r="H729" s="137"/>
      <c r="I729" s="109"/>
      <c r="J729" s="137"/>
      <c r="K729" s="109"/>
      <c r="M729">
        <f>IF(B729="",0,HLOOKUP(B729,Feuil3!$2:$3,2,0))</f>
        <v>0</v>
      </c>
      <c r="N729">
        <f t="shared" si="38"/>
        <v>0</v>
      </c>
      <c r="O729">
        <f t="shared" si="39"/>
        <v>1</v>
      </c>
    </row>
    <row r="730" spans="2:15" x14ac:dyDescent="0.25">
      <c r="B730" s="104" t="str">
        <f>HLOOKUP(ROW(A730)-ROW(A$15),Feuil3!$5:$6,2,1)</f>
        <v/>
      </c>
      <c r="C730" s="105" t="str">
        <f t="shared" si="37"/>
        <v/>
      </c>
      <c r="D730" s="106" t="str">
        <f>IF(B730="","",INDEX('4. Offre de transport_1'!$C$25:$CX$76,'5. Offre de transport_2'!N730,'5. Offre de transport_2'!B730))</f>
        <v/>
      </c>
      <c r="E730" s="110" t="str">
        <f>IF(B730="","",INDEX('4. Offre de transport_1'!$C$25:$CX$76,'5. Offre de transport_2'!O730,'5. Offre de transport_2'!B730))</f>
        <v/>
      </c>
      <c r="F730" s="107"/>
      <c r="G730" s="108"/>
      <c r="H730" s="137"/>
      <c r="I730" s="109"/>
      <c r="J730" s="137"/>
      <c r="K730" s="109"/>
      <c r="M730">
        <f>IF(B730="",0,HLOOKUP(B730,Feuil3!$2:$3,2,0))</f>
        <v>0</v>
      </c>
      <c r="N730">
        <f t="shared" si="38"/>
        <v>0</v>
      </c>
      <c r="O730">
        <f t="shared" si="39"/>
        <v>1</v>
      </c>
    </row>
    <row r="731" spans="2:15" x14ac:dyDescent="0.25">
      <c r="B731" s="104" t="str">
        <f>HLOOKUP(ROW(A731)-ROW(A$15),Feuil3!$5:$6,2,1)</f>
        <v/>
      </c>
      <c r="C731" s="105" t="str">
        <f t="shared" si="37"/>
        <v/>
      </c>
      <c r="D731" s="106" t="str">
        <f>IF(B731="","",INDEX('4. Offre de transport_1'!$C$25:$CX$76,'5. Offre de transport_2'!N731,'5. Offre de transport_2'!B731))</f>
        <v/>
      </c>
      <c r="E731" s="110" t="str">
        <f>IF(B731="","",INDEX('4. Offre de transport_1'!$C$25:$CX$76,'5. Offre de transport_2'!O731,'5. Offre de transport_2'!B731))</f>
        <v/>
      </c>
      <c r="F731" s="107"/>
      <c r="G731" s="108"/>
      <c r="H731" s="137"/>
      <c r="I731" s="109"/>
      <c r="J731" s="137"/>
      <c r="K731" s="109"/>
      <c r="M731">
        <f>IF(B731="",0,HLOOKUP(B731,Feuil3!$2:$3,2,0))</f>
        <v>0</v>
      </c>
      <c r="N731">
        <f t="shared" si="38"/>
        <v>0</v>
      </c>
      <c r="O731">
        <f t="shared" si="39"/>
        <v>1</v>
      </c>
    </row>
    <row r="732" spans="2:15" x14ac:dyDescent="0.25">
      <c r="B732" s="104" t="str">
        <f>HLOOKUP(ROW(A732)-ROW(A$15),Feuil3!$5:$6,2,1)</f>
        <v/>
      </c>
      <c r="C732" s="105" t="str">
        <f t="shared" si="37"/>
        <v/>
      </c>
      <c r="D732" s="106" t="str">
        <f>IF(B732="","",INDEX('4. Offre de transport_1'!$C$25:$CX$76,'5. Offre de transport_2'!N732,'5. Offre de transport_2'!B732))</f>
        <v/>
      </c>
      <c r="E732" s="110" t="str">
        <f>IF(B732="","",INDEX('4. Offre de transport_1'!$C$25:$CX$76,'5. Offre de transport_2'!O732,'5. Offre de transport_2'!B732))</f>
        <v/>
      </c>
      <c r="F732" s="107"/>
      <c r="G732" s="108"/>
      <c r="H732" s="137"/>
      <c r="I732" s="109"/>
      <c r="J732" s="137"/>
      <c r="K732" s="109"/>
      <c r="M732">
        <f>IF(B732="",0,HLOOKUP(B732,Feuil3!$2:$3,2,0))</f>
        <v>0</v>
      </c>
      <c r="N732">
        <f t="shared" si="38"/>
        <v>0</v>
      </c>
      <c r="O732">
        <f t="shared" si="39"/>
        <v>1</v>
      </c>
    </row>
    <row r="733" spans="2:15" x14ac:dyDescent="0.25">
      <c r="B733" s="104" t="str">
        <f>HLOOKUP(ROW(A733)-ROW(A$15),Feuil3!$5:$6,2,1)</f>
        <v/>
      </c>
      <c r="C733" s="105" t="str">
        <f t="shared" si="37"/>
        <v/>
      </c>
      <c r="D733" s="106" t="str">
        <f>IF(B733="","",INDEX('4. Offre de transport_1'!$C$25:$CX$76,'5. Offre de transport_2'!N733,'5. Offre de transport_2'!B733))</f>
        <v/>
      </c>
      <c r="E733" s="110" t="str">
        <f>IF(B733="","",INDEX('4. Offre de transport_1'!$C$25:$CX$76,'5. Offre de transport_2'!O733,'5. Offre de transport_2'!B733))</f>
        <v/>
      </c>
      <c r="F733" s="107"/>
      <c r="G733" s="108"/>
      <c r="H733" s="137"/>
      <c r="I733" s="109"/>
      <c r="J733" s="137"/>
      <c r="K733" s="109"/>
      <c r="M733">
        <f>IF(B733="",0,HLOOKUP(B733,Feuil3!$2:$3,2,0))</f>
        <v>0</v>
      </c>
      <c r="N733">
        <f t="shared" si="38"/>
        <v>0</v>
      </c>
      <c r="O733">
        <f t="shared" si="39"/>
        <v>1</v>
      </c>
    </row>
    <row r="734" spans="2:15" x14ac:dyDescent="0.25">
      <c r="B734" s="104" t="str">
        <f>HLOOKUP(ROW(A734)-ROW(A$15),Feuil3!$5:$6,2,1)</f>
        <v/>
      </c>
      <c r="C734" s="105" t="str">
        <f t="shared" si="37"/>
        <v/>
      </c>
      <c r="D734" s="106" t="str">
        <f>IF(B734="","",INDEX('4. Offre de transport_1'!$C$25:$CX$76,'5. Offre de transport_2'!N734,'5. Offre de transport_2'!B734))</f>
        <v/>
      </c>
      <c r="E734" s="110" t="str">
        <f>IF(B734="","",INDEX('4. Offre de transport_1'!$C$25:$CX$76,'5. Offre de transport_2'!O734,'5. Offre de transport_2'!B734))</f>
        <v/>
      </c>
      <c r="F734" s="107"/>
      <c r="G734" s="108"/>
      <c r="H734" s="137"/>
      <c r="I734" s="109"/>
      <c r="J734" s="137"/>
      <c r="K734" s="109"/>
      <c r="M734">
        <f>IF(B734="",0,HLOOKUP(B734,Feuil3!$2:$3,2,0))</f>
        <v>0</v>
      </c>
      <c r="N734">
        <f t="shared" si="38"/>
        <v>0</v>
      </c>
      <c r="O734">
        <f t="shared" si="39"/>
        <v>1</v>
      </c>
    </row>
    <row r="735" spans="2:15" x14ac:dyDescent="0.25">
      <c r="B735" s="104" t="str">
        <f>HLOOKUP(ROW(A735)-ROW(A$15),Feuil3!$5:$6,2,1)</f>
        <v/>
      </c>
      <c r="C735" s="105" t="str">
        <f t="shared" si="37"/>
        <v/>
      </c>
      <c r="D735" s="106" t="str">
        <f>IF(B735="","",INDEX('4. Offre de transport_1'!$C$25:$CX$76,'5. Offre de transport_2'!N735,'5. Offre de transport_2'!B735))</f>
        <v/>
      </c>
      <c r="E735" s="110" t="str">
        <f>IF(B735="","",INDEX('4. Offre de transport_1'!$C$25:$CX$76,'5. Offre de transport_2'!O735,'5. Offre de transport_2'!B735))</f>
        <v/>
      </c>
      <c r="F735" s="107"/>
      <c r="G735" s="108"/>
      <c r="H735" s="137"/>
      <c r="I735" s="109"/>
      <c r="J735" s="137"/>
      <c r="K735" s="109"/>
      <c r="M735">
        <f>IF(B735="",0,HLOOKUP(B735,Feuil3!$2:$3,2,0))</f>
        <v>0</v>
      </c>
      <c r="N735">
        <f t="shared" si="38"/>
        <v>0</v>
      </c>
      <c r="O735">
        <f t="shared" si="39"/>
        <v>1</v>
      </c>
    </row>
    <row r="736" spans="2:15" x14ac:dyDescent="0.25">
      <c r="B736" s="104" t="str">
        <f>HLOOKUP(ROW(A736)-ROW(A$15),Feuil3!$5:$6,2,1)</f>
        <v/>
      </c>
      <c r="C736" s="105" t="str">
        <f t="shared" si="37"/>
        <v/>
      </c>
      <c r="D736" s="106" t="str">
        <f>IF(B736="","",INDEX('4. Offre de transport_1'!$C$25:$CX$76,'5. Offre de transport_2'!N736,'5. Offre de transport_2'!B736))</f>
        <v/>
      </c>
      <c r="E736" s="110" t="str">
        <f>IF(B736="","",INDEX('4. Offre de transport_1'!$C$25:$CX$76,'5. Offre de transport_2'!O736,'5. Offre de transport_2'!B736))</f>
        <v/>
      </c>
      <c r="F736" s="107"/>
      <c r="G736" s="108"/>
      <c r="H736" s="137"/>
      <c r="I736" s="109"/>
      <c r="J736" s="137"/>
      <c r="K736" s="109"/>
      <c r="M736">
        <f>IF(B736="",0,HLOOKUP(B736,Feuil3!$2:$3,2,0))</f>
        <v>0</v>
      </c>
      <c r="N736">
        <f t="shared" si="38"/>
        <v>0</v>
      </c>
      <c r="O736">
        <f t="shared" si="39"/>
        <v>1</v>
      </c>
    </row>
    <row r="737" spans="2:15" x14ac:dyDescent="0.25">
      <c r="B737" s="104" t="str">
        <f>HLOOKUP(ROW(A737)-ROW(A$15),Feuil3!$5:$6,2,1)</f>
        <v/>
      </c>
      <c r="C737" s="105" t="str">
        <f t="shared" si="37"/>
        <v/>
      </c>
      <c r="D737" s="106" t="str">
        <f>IF(B737="","",INDEX('4. Offre de transport_1'!$C$25:$CX$76,'5. Offre de transport_2'!N737,'5. Offre de transport_2'!B737))</f>
        <v/>
      </c>
      <c r="E737" s="110" t="str">
        <f>IF(B737="","",INDEX('4. Offre de transport_1'!$C$25:$CX$76,'5. Offre de transport_2'!O737,'5. Offre de transport_2'!B737))</f>
        <v/>
      </c>
      <c r="F737" s="107"/>
      <c r="G737" s="108"/>
      <c r="H737" s="137"/>
      <c r="I737" s="109"/>
      <c r="J737" s="137"/>
      <c r="K737" s="109"/>
      <c r="M737">
        <f>IF(B737="",0,HLOOKUP(B737,Feuil3!$2:$3,2,0))</f>
        <v>0</v>
      </c>
      <c r="N737">
        <f t="shared" si="38"/>
        <v>0</v>
      </c>
      <c r="O737">
        <f t="shared" si="39"/>
        <v>1</v>
      </c>
    </row>
    <row r="738" spans="2:15" x14ac:dyDescent="0.25">
      <c r="B738" s="104" t="str">
        <f>HLOOKUP(ROW(A738)-ROW(A$15),Feuil3!$5:$6,2,1)</f>
        <v/>
      </c>
      <c r="C738" s="105" t="str">
        <f t="shared" si="37"/>
        <v/>
      </c>
      <c r="D738" s="106" t="str">
        <f>IF(B738="","",INDEX('4. Offre de transport_1'!$C$25:$CX$76,'5. Offre de transport_2'!N738,'5. Offre de transport_2'!B738))</f>
        <v/>
      </c>
      <c r="E738" s="110" t="str">
        <f>IF(B738="","",INDEX('4. Offre de transport_1'!$C$25:$CX$76,'5. Offre de transport_2'!O738,'5. Offre de transport_2'!B738))</f>
        <v/>
      </c>
      <c r="F738" s="107"/>
      <c r="G738" s="108"/>
      <c r="H738" s="137"/>
      <c r="I738" s="109"/>
      <c r="J738" s="137"/>
      <c r="K738" s="109"/>
      <c r="M738">
        <f>IF(B738="",0,HLOOKUP(B738,Feuil3!$2:$3,2,0))</f>
        <v>0</v>
      </c>
      <c r="N738">
        <f t="shared" si="38"/>
        <v>0</v>
      </c>
      <c r="O738">
        <f t="shared" si="39"/>
        <v>1</v>
      </c>
    </row>
    <row r="739" spans="2:15" x14ac:dyDescent="0.25">
      <c r="B739" s="104" t="str">
        <f>HLOOKUP(ROW(A739)-ROW(A$15),Feuil3!$5:$6,2,1)</f>
        <v/>
      </c>
      <c r="C739" s="105" t="str">
        <f t="shared" si="37"/>
        <v/>
      </c>
      <c r="D739" s="106" t="str">
        <f>IF(B739="","",INDEX('4. Offre de transport_1'!$C$25:$CX$76,'5. Offre de transport_2'!N739,'5. Offre de transport_2'!B739))</f>
        <v/>
      </c>
      <c r="E739" s="110" t="str">
        <f>IF(B739="","",INDEX('4. Offre de transport_1'!$C$25:$CX$76,'5. Offre de transport_2'!O739,'5. Offre de transport_2'!B739))</f>
        <v/>
      </c>
      <c r="F739" s="107"/>
      <c r="G739" s="108"/>
      <c r="H739" s="137"/>
      <c r="I739" s="109"/>
      <c r="J739" s="137"/>
      <c r="K739" s="109"/>
      <c r="M739">
        <f>IF(B739="",0,HLOOKUP(B739,Feuil3!$2:$3,2,0))</f>
        <v>0</v>
      </c>
      <c r="N739">
        <f t="shared" si="38"/>
        <v>0</v>
      </c>
      <c r="O739">
        <f t="shared" si="39"/>
        <v>1</v>
      </c>
    </row>
    <row r="740" spans="2:15" x14ac:dyDescent="0.25">
      <c r="B740" s="104" t="str">
        <f>HLOOKUP(ROW(A740)-ROW(A$15),Feuil3!$5:$6,2,1)</f>
        <v/>
      </c>
      <c r="C740" s="105" t="str">
        <f t="shared" si="37"/>
        <v/>
      </c>
      <c r="D740" s="106" t="str">
        <f>IF(B740="","",INDEX('4. Offre de transport_1'!$C$25:$CX$76,'5. Offre de transport_2'!N740,'5. Offre de transport_2'!B740))</f>
        <v/>
      </c>
      <c r="E740" s="110" t="str">
        <f>IF(B740="","",INDEX('4. Offre de transport_1'!$C$25:$CX$76,'5. Offre de transport_2'!O740,'5. Offre de transport_2'!B740))</f>
        <v/>
      </c>
      <c r="F740" s="107"/>
      <c r="G740" s="108"/>
      <c r="H740" s="137"/>
      <c r="I740" s="109"/>
      <c r="J740" s="137"/>
      <c r="K740" s="109"/>
      <c r="M740">
        <f>IF(B740="",0,HLOOKUP(B740,Feuil3!$2:$3,2,0))</f>
        <v>0</v>
      </c>
      <c r="N740">
        <f t="shared" si="38"/>
        <v>0</v>
      </c>
      <c r="O740">
        <f t="shared" si="39"/>
        <v>1</v>
      </c>
    </row>
    <row r="741" spans="2:15" x14ac:dyDescent="0.25">
      <c r="B741" s="104" t="str">
        <f>HLOOKUP(ROW(A741)-ROW(A$15),Feuil3!$5:$6,2,1)</f>
        <v/>
      </c>
      <c r="C741" s="105" t="str">
        <f t="shared" si="37"/>
        <v/>
      </c>
      <c r="D741" s="106" t="str">
        <f>IF(B741="","",INDEX('4. Offre de transport_1'!$C$25:$CX$76,'5. Offre de transport_2'!N741,'5. Offre de transport_2'!B741))</f>
        <v/>
      </c>
      <c r="E741" s="110" t="str">
        <f>IF(B741="","",INDEX('4. Offre de transport_1'!$C$25:$CX$76,'5. Offre de transport_2'!O741,'5. Offre de transport_2'!B741))</f>
        <v/>
      </c>
      <c r="F741" s="107"/>
      <c r="G741" s="108"/>
      <c r="H741" s="137"/>
      <c r="I741" s="109"/>
      <c r="J741" s="137"/>
      <c r="K741" s="109"/>
      <c r="M741">
        <f>IF(B741="",0,HLOOKUP(B741,Feuil3!$2:$3,2,0))</f>
        <v>0</v>
      </c>
      <c r="N741">
        <f t="shared" si="38"/>
        <v>0</v>
      </c>
      <c r="O741">
        <f t="shared" si="39"/>
        <v>1</v>
      </c>
    </row>
    <row r="742" spans="2:15" x14ac:dyDescent="0.25">
      <c r="B742" s="104" t="str">
        <f>HLOOKUP(ROW(A742)-ROW(A$15),Feuil3!$5:$6,2,1)</f>
        <v/>
      </c>
      <c r="C742" s="105" t="str">
        <f t="shared" si="37"/>
        <v/>
      </c>
      <c r="D742" s="106" t="str">
        <f>IF(B742="","",INDEX('4. Offre de transport_1'!$C$25:$CX$76,'5. Offre de transport_2'!N742,'5. Offre de transport_2'!B742))</f>
        <v/>
      </c>
      <c r="E742" s="110" t="str">
        <f>IF(B742="","",INDEX('4. Offre de transport_1'!$C$25:$CX$76,'5. Offre de transport_2'!O742,'5. Offre de transport_2'!B742))</f>
        <v/>
      </c>
      <c r="F742" s="107"/>
      <c r="G742" s="108"/>
      <c r="H742" s="137"/>
      <c r="I742" s="109"/>
      <c r="J742" s="137"/>
      <c r="K742" s="109"/>
      <c r="M742">
        <f>IF(B742="",0,HLOOKUP(B742,Feuil3!$2:$3,2,0))</f>
        <v>0</v>
      </c>
      <c r="N742">
        <f t="shared" si="38"/>
        <v>0</v>
      </c>
      <c r="O742">
        <f t="shared" si="39"/>
        <v>1</v>
      </c>
    </row>
    <row r="743" spans="2:15" x14ac:dyDescent="0.25">
      <c r="B743" s="104" t="str">
        <f>HLOOKUP(ROW(A743)-ROW(A$15),Feuil3!$5:$6,2,1)</f>
        <v/>
      </c>
      <c r="C743" s="105" t="str">
        <f t="shared" si="37"/>
        <v/>
      </c>
      <c r="D743" s="106" t="str">
        <f>IF(B743="","",INDEX('4. Offre de transport_1'!$C$25:$CX$76,'5. Offre de transport_2'!N743,'5. Offre de transport_2'!B743))</f>
        <v/>
      </c>
      <c r="E743" s="110" t="str">
        <f>IF(B743="","",INDEX('4. Offre de transport_1'!$C$25:$CX$76,'5. Offre de transport_2'!O743,'5. Offre de transport_2'!B743))</f>
        <v/>
      </c>
      <c r="F743" s="107"/>
      <c r="G743" s="108"/>
      <c r="H743" s="137"/>
      <c r="I743" s="109"/>
      <c r="J743" s="137"/>
      <c r="K743" s="109"/>
      <c r="M743">
        <f>IF(B743="",0,HLOOKUP(B743,Feuil3!$2:$3,2,0))</f>
        <v>0</v>
      </c>
      <c r="N743">
        <f t="shared" si="38"/>
        <v>0</v>
      </c>
      <c r="O743">
        <f t="shared" si="39"/>
        <v>1</v>
      </c>
    </row>
    <row r="744" spans="2:15" x14ac:dyDescent="0.25">
      <c r="B744" s="104" t="str">
        <f>HLOOKUP(ROW(A744)-ROW(A$15),Feuil3!$5:$6,2,1)</f>
        <v/>
      </c>
      <c r="C744" s="105" t="str">
        <f t="shared" si="37"/>
        <v/>
      </c>
      <c r="D744" s="106" t="str">
        <f>IF(B744="","",INDEX('4. Offre de transport_1'!$C$25:$CX$76,'5. Offre de transport_2'!N744,'5. Offre de transport_2'!B744))</f>
        <v/>
      </c>
      <c r="E744" s="110" t="str">
        <f>IF(B744="","",INDEX('4. Offre de transport_1'!$C$25:$CX$76,'5. Offre de transport_2'!O744,'5. Offre de transport_2'!B744))</f>
        <v/>
      </c>
      <c r="F744" s="107"/>
      <c r="G744" s="108"/>
      <c r="H744" s="137"/>
      <c r="I744" s="109"/>
      <c r="J744" s="137"/>
      <c r="K744" s="109"/>
      <c r="M744">
        <f>IF(B744="",0,HLOOKUP(B744,Feuil3!$2:$3,2,0))</f>
        <v>0</v>
      </c>
      <c r="N744">
        <f t="shared" si="38"/>
        <v>0</v>
      </c>
      <c r="O744">
        <f t="shared" si="39"/>
        <v>1</v>
      </c>
    </row>
    <row r="745" spans="2:15" x14ac:dyDescent="0.25">
      <c r="B745" s="104" t="str">
        <f>HLOOKUP(ROW(A745)-ROW(A$15),Feuil3!$5:$6,2,1)</f>
        <v/>
      </c>
      <c r="C745" s="105" t="str">
        <f t="shared" si="37"/>
        <v/>
      </c>
      <c r="D745" s="106" t="str">
        <f>IF(B745="","",INDEX('4. Offre de transport_1'!$C$25:$CX$76,'5. Offre de transport_2'!N745,'5. Offre de transport_2'!B745))</f>
        <v/>
      </c>
      <c r="E745" s="110" t="str">
        <f>IF(B745="","",INDEX('4. Offre de transport_1'!$C$25:$CX$76,'5. Offre de transport_2'!O745,'5. Offre de transport_2'!B745))</f>
        <v/>
      </c>
      <c r="F745" s="107"/>
      <c r="G745" s="108"/>
      <c r="H745" s="137"/>
      <c r="I745" s="109"/>
      <c r="J745" s="137"/>
      <c r="K745" s="109"/>
      <c r="M745">
        <f>IF(B745="",0,HLOOKUP(B745,Feuil3!$2:$3,2,0))</f>
        <v>0</v>
      </c>
      <c r="N745">
        <f t="shared" si="38"/>
        <v>0</v>
      </c>
      <c r="O745">
        <f t="shared" si="39"/>
        <v>1</v>
      </c>
    </row>
    <row r="746" spans="2:15" x14ac:dyDescent="0.25">
      <c r="B746" s="104" t="str">
        <f>HLOOKUP(ROW(A746)-ROW(A$15),Feuil3!$5:$6,2,1)</f>
        <v/>
      </c>
      <c r="C746" s="105" t="str">
        <f t="shared" si="37"/>
        <v/>
      </c>
      <c r="D746" s="106" t="str">
        <f>IF(B746="","",INDEX('4. Offre de transport_1'!$C$25:$CX$76,'5. Offre de transport_2'!N746,'5. Offre de transport_2'!B746))</f>
        <v/>
      </c>
      <c r="E746" s="110" t="str">
        <f>IF(B746="","",INDEX('4. Offre de transport_1'!$C$25:$CX$76,'5. Offre de transport_2'!O746,'5. Offre de transport_2'!B746))</f>
        <v/>
      </c>
      <c r="F746" s="107"/>
      <c r="G746" s="108"/>
      <c r="H746" s="137"/>
      <c r="I746" s="109"/>
      <c r="J746" s="137"/>
      <c r="K746" s="109"/>
      <c r="M746">
        <f>IF(B746="",0,HLOOKUP(B746,Feuil3!$2:$3,2,0))</f>
        <v>0</v>
      </c>
      <c r="N746">
        <f t="shared" si="38"/>
        <v>0</v>
      </c>
      <c r="O746">
        <f t="shared" si="39"/>
        <v>1</v>
      </c>
    </row>
    <row r="747" spans="2:15" x14ac:dyDescent="0.25">
      <c r="B747" s="104" t="str">
        <f>HLOOKUP(ROW(A747)-ROW(A$15),Feuil3!$5:$6,2,1)</f>
        <v/>
      </c>
      <c r="C747" s="105" t="str">
        <f t="shared" si="37"/>
        <v/>
      </c>
      <c r="D747" s="106" t="str">
        <f>IF(B747="","",INDEX('4. Offre de transport_1'!$C$25:$CX$76,'5. Offre de transport_2'!N747,'5. Offre de transport_2'!B747))</f>
        <v/>
      </c>
      <c r="E747" s="110" t="str">
        <f>IF(B747="","",INDEX('4. Offre de transport_1'!$C$25:$CX$76,'5. Offre de transport_2'!O747,'5. Offre de transport_2'!B747))</f>
        <v/>
      </c>
      <c r="F747" s="107"/>
      <c r="G747" s="108"/>
      <c r="H747" s="137"/>
      <c r="I747" s="109"/>
      <c r="J747" s="137"/>
      <c r="K747" s="109"/>
      <c r="M747">
        <f>IF(B747="",0,HLOOKUP(B747,Feuil3!$2:$3,2,0))</f>
        <v>0</v>
      </c>
      <c r="N747">
        <f t="shared" si="38"/>
        <v>0</v>
      </c>
      <c r="O747">
        <f t="shared" si="39"/>
        <v>1</v>
      </c>
    </row>
    <row r="748" spans="2:15" x14ac:dyDescent="0.25">
      <c r="B748" s="104" t="str">
        <f>HLOOKUP(ROW(A748)-ROW(A$15),Feuil3!$5:$6,2,1)</f>
        <v/>
      </c>
      <c r="C748" s="105" t="str">
        <f t="shared" si="37"/>
        <v/>
      </c>
      <c r="D748" s="106" t="str">
        <f>IF(B748="","",INDEX('4. Offre de transport_1'!$C$25:$CX$76,'5. Offre de transport_2'!N748,'5. Offre de transport_2'!B748))</f>
        <v/>
      </c>
      <c r="E748" s="110" t="str">
        <f>IF(B748="","",INDEX('4. Offre de transport_1'!$C$25:$CX$76,'5. Offre de transport_2'!O748,'5. Offre de transport_2'!B748))</f>
        <v/>
      </c>
      <c r="F748" s="107"/>
      <c r="G748" s="108"/>
      <c r="H748" s="137"/>
      <c r="I748" s="109"/>
      <c r="J748" s="137"/>
      <c r="K748" s="109"/>
      <c r="M748">
        <f>IF(B748="",0,HLOOKUP(B748,Feuil3!$2:$3,2,0))</f>
        <v>0</v>
      </c>
      <c r="N748">
        <f t="shared" si="38"/>
        <v>0</v>
      </c>
      <c r="O748">
        <f t="shared" si="39"/>
        <v>1</v>
      </c>
    </row>
    <row r="749" spans="2:15" x14ac:dyDescent="0.25">
      <c r="B749" s="104" t="str">
        <f>HLOOKUP(ROW(A749)-ROW(A$15),Feuil3!$5:$6,2,1)</f>
        <v/>
      </c>
      <c r="C749" s="105" t="str">
        <f t="shared" si="37"/>
        <v/>
      </c>
      <c r="D749" s="106" t="str">
        <f>IF(B749="","",INDEX('4. Offre de transport_1'!$C$25:$CX$76,'5. Offre de transport_2'!N749,'5. Offre de transport_2'!B749))</f>
        <v/>
      </c>
      <c r="E749" s="110" t="str">
        <f>IF(B749="","",INDEX('4. Offre de transport_1'!$C$25:$CX$76,'5. Offre de transport_2'!O749,'5. Offre de transport_2'!B749))</f>
        <v/>
      </c>
      <c r="F749" s="107"/>
      <c r="G749" s="108"/>
      <c r="H749" s="137"/>
      <c r="I749" s="109"/>
      <c r="J749" s="137"/>
      <c r="K749" s="109"/>
      <c r="M749">
        <f>IF(B749="",0,HLOOKUP(B749,Feuil3!$2:$3,2,0))</f>
        <v>0</v>
      </c>
      <c r="N749">
        <f t="shared" si="38"/>
        <v>0</v>
      </c>
      <c r="O749">
        <f t="shared" si="39"/>
        <v>1</v>
      </c>
    </row>
    <row r="750" spans="2:15" x14ac:dyDescent="0.25">
      <c r="B750" s="104" t="str">
        <f>HLOOKUP(ROW(A750)-ROW(A$15),Feuil3!$5:$6,2,1)</f>
        <v/>
      </c>
      <c r="C750" s="105" t="str">
        <f t="shared" si="37"/>
        <v/>
      </c>
      <c r="D750" s="106" t="str">
        <f>IF(B750="","",INDEX('4. Offre de transport_1'!$C$25:$CX$76,'5. Offre de transport_2'!N750,'5. Offre de transport_2'!B750))</f>
        <v/>
      </c>
      <c r="E750" s="110" t="str">
        <f>IF(B750="","",INDEX('4. Offre de transport_1'!$C$25:$CX$76,'5. Offre de transport_2'!O750,'5. Offre de transport_2'!B750))</f>
        <v/>
      </c>
      <c r="F750" s="107"/>
      <c r="G750" s="108"/>
      <c r="H750" s="137"/>
      <c r="I750" s="109"/>
      <c r="J750" s="137"/>
      <c r="K750" s="109"/>
      <c r="M750">
        <f>IF(B750="",0,HLOOKUP(B750,Feuil3!$2:$3,2,0))</f>
        <v>0</v>
      </c>
      <c r="N750">
        <f t="shared" si="38"/>
        <v>0</v>
      </c>
      <c r="O750">
        <f t="shared" si="39"/>
        <v>1</v>
      </c>
    </row>
    <row r="751" spans="2:15" x14ac:dyDescent="0.25">
      <c r="B751" s="104" t="str">
        <f>HLOOKUP(ROW(A751)-ROW(A$15),Feuil3!$5:$6,2,1)</f>
        <v/>
      </c>
      <c r="C751" s="105" t="str">
        <f t="shared" si="37"/>
        <v/>
      </c>
      <c r="D751" s="106" t="str">
        <f>IF(B751="","",INDEX('4. Offre de transport_1'!$C$25:$CX$76,'5. Offre de transport_2'!N751,'5. Offre de transport_2'!B751))</f>
        <v/>
      </c>
      <c r="E751" s="110" t="str">
        <f>IF(B751="","",INDEX('4. Offre de transport_1'!$C$25:$CX$76,'5. Offre de transport_2'!O751,'5. Offre de transport_2'!B751))</f>
        <v/>
      </c>
      <c r="F751" s="107"/>
      <c r="G751" s="108"/>
      <c r="H751" s="137"/>
      <c r="I751" s="109"/>
      <c r="J751" s="137"/>
      <c r="K751" s="109"/>
      <c r="M751">
        <f>IF(B751="",0,HLOOKUP(B751,Feuil3!$2:$3,2,0))</f>
        <v>0</v>
      </c>
      <c r="N751">
        <f t="shared" si="38"/>
        <v>0</v>
      </c>
      <c r="O751">
        <f t="shared" si="39"/>
        <v>1</v>
      </c>
    </row>
    <row r="752" spans="2:15" x14ac:dyDescent="0.25">
      <c r="B752" s="104" t="str">
        <f>HLOOKUP(ROW(A752)-ROW(A$15),Feuil3!$5:$6,2,1)</f>
        <v/>
      </c>
      <c r="C752" s="105" t="str">
        <f t="shared" si="37"/>
        <v/>
      </c>
      <c r="D752" s="106" t="str">
        <f>IF(B752="","",INDEX('4. Offre de transport_1'!$C$25:$CX$76,'5. Offre de transport_2'!N752,'5. Offre de transport_2'!B752))</f>
        <v/>
      </c>
      <c r="E752" s="110" t="str">
        <f>IF(B752="","",INDEX('4. Offre de transport_1'!$C$25:$CX$76,'5. Offre de transport_2'!O752,'5. Offre de transport_2'!B752))</f>
        <v/>
      </c>
      <c r="F752" s="107"/>
      <c r="G752" s="108"/>
      <c r="H752" s="137"/>
      <c r="I752" s="109"/>
      <c r="J752" s="137"/>
      <c r="K752" s="109"/>
      <c r="M752">
        <f>IF(B752="",0,HLOOKUP(B752,Feuil3!$2:$3,2,0))</f>
        <v>0</v>
      </c>
      <c r="N752">
        <f t="shared" si="38"/>
        <v>0</v>
      </c>
      <c r="O752">
        <f t="shared" si="39"/>
        <v>1</v>
      </c>
    </row>
    <row r="753" spans="2:15" x14ac:dyDescent="0.25">
      <c r="B753" s="104" t="str">
        <f>HLOOKUP(ROW(A753)-ROW(A$15),Feuil3!$5:$6,2,1)</f>
        <v/>
      </c>
      <c r="C753" s="105" t="str">
        <f t="shared" si="37"/>
        <v/>
      </c>
      <c r="D753" s="106" t="str">
        <f>IF(B753="","",INDEX('4. Offre de transport_1'!$C$25:$CX$76,'5. Offre de transport_2'!N753,'5. Offre de transport_2'!B753))</f>
        <v/>
      </c>
      <c r="E753" s="110" t="str">
        <f>IF(B753="","",INDEX('4. Offre de transport_1'!$C$25:$CX$76,'5. Offre de transport_2'!O753,'5. Offre de transport_2'!B753))</f>
        <v/>
      </c>
      <c r="F753" s="107"/>
      <c r="G753" s="108"/>
      <c r="H753" s="137"/>
      <c r="I753" s="109"/>
      <c r="J753" s="137"/>
      <c r="K753" s="109"/>
      <c r="M753">
        <f>IF(B753="",0,HLOOKUP(B753,Feuil3!$2:$3,2,0))</f>
        <v>0</v>
      </c>
      <c r="N753">
        <f t="shared" si="38"/>
        <v>0</v>
      </c>
      <c r="O753">
        <f t="shared" si="39"/>
        <v>1</v>
      </c>
    </row>
    <row r="754" spans="2:15" x14ac:dyDescent="0.25">
      <c r="B754" s="104" t="str">
        <f>HLOOKUP(ROW(A754)-ROW(A$15),Feuil3!$5:$6,2,1)</f>
        <v/>
      </c>
      <c r="C754" s="105" t="str">
        <f t="shared" si="37"/>
        <v/>
      </c>
      <c r="D754" s="106" t="str">
        <f>IF(B754="","",INDEX('4. Offre de transport_1'!$C$25:$CX$76,'5. Offre de transport_2'!N754,'5. Offre de transport_2'!B754))</f>
        <v/>
      </c>
      <c r="E754" s="110" t="str">
        <f>IF(B754="","",INDEX('4. Offre de transport_1'!$C$25:$CX$76,'5. Offre de transport_2'!O754,'5. Offre de transport_2'!B754))</f>
        <v/>
      </c>
      <c r="F754" s="107"/>
      <c r="G754" s="108"/>
      <c r="H754" s="137"/>
      <c r="I754" s="109"/>
      <c r="J754" s="137"/>
      <c r="K754" s="109"/>
      <c r="M754">
        <f>IF(B754="",0,HLOOKUP(B754,Feuil3!$2:$3,2,0))</f>
        <v>0</v>
      </c>
      <c r="N754">
        <f t="shared" si="38"/>
        <v>0</v>
      </c>
      <c r="O754">
        <f t="shared" si="39"/>
        <v>1</v>
      </c>
    </row>
    <row r="755" spans="2:15" x14ac:dyDescent="0.25">
      <c r="B755" s="104" t="str">
        <f>HLOOKUP(ROW(A755)-ROW(A$15),Feuil3!$5:$6,2,1)</f>
        <v/>
      </c>
      <c r="C755" s="105" t="str">
        <f t="shared" si="37"/>
        <v/>
      </c>
      <c r="D755" s="106" t="str">
        <f>IF(B755="","",INDEX('4. Offre de transport_1'!$C$25:$CX$76,'5. Offre de transport_2'!N755,'5. Offre de transport_2'!B755))</f>
        <v/>
      </c>
      <c r="E755" s="110" t="str">
        <f>IF(B755="","",INDEX('4. Offre de transport_1'!$C$25:$CX$76,'5. Offre de transport_2'!O755,'5. Offre de transport_2'!B755))</f>
        <v/>
      </c>
      <c r="F755" s="107"/>
      <c r="G755" s="108"/>
      <c r="H755" s="137"/>
      <c r="I755" s="109"/>
      <c r="J755" s="137"/>
      <c r="K755" s="109"/>
      <c r="M755">
        <f>IF(B755="",0,HLOOKUP(B755,Feuil3!$2:$3,2,0))</f>
        <v>0</v>
      </c>
      <c r="N755">
        <f t="shared" si="38"/>
        <v>0</v>
      </c>
      <c r="O755">
        <f t="shared" si="39"/>
        <v>1</v>
      </c>
    </row>
    <row r="756" spans="2:15" x14ac:dyDescent="0.25">
      <c r="B756" s="104" t="str">
        <f>HLOOKUP(ROW(A756)-ROW(A$15),Feuil3!$5:$6,2,1)</f>
        <v/>
      </c>
      <c r="C756" s="105" t="str">
        <f t="shared" si="37"/>
        <v/>
      </c>
      <c r="D756" s="106" t="str">
        <f>IF(B756="","",INDEX('4. Offre de transport_1'!$C$25:$CX$76,'5. Offre de transport_2'!N756,'5. Offre de transport_2'!B756))</f>
        <v/>
      </c>
      <c r="E756" s="110" t="str">
        <f>IF(B756="","",INDEX('4. Offre de transport_1'!$C$25:$CX$76,'5. Offre de transport_2'!O756,'5. Offre de transport_2'!B756))</f>
        <v/>
      </c>
      <c r="F756" s="107"/>
      <c r="G756" s="108"/>
      <c r="H756" s="137"/>
      <c r="I756" s="109"/>
      <c r="J756" s="137"/>
      <c r="K756" s="109"/>
      <c r="M756">
        <f>IF(B756="",0,HLOOKUP(B756,Feuil3!$2:$3,2,0))</f>
        <v>0</v>
      </c>
      <c r="N756">
        <f t="shared" si="38"/>
        <v>0</v>
      </c>
      <c r="O756">
        <f t="shared" si="39"/>
        <v>1</v>
      </c>
    </row>
    <row r="757" spans="2:15" x14ac:dyDescent="0.25">
      <c r="B757" s="104" t="str">
        <f>HLOOKUP(ROW(A757)-ROW(A$15),Feuil3!$5:$6,2,1)</f>
        <v/>
      </c>
      <c r="C757" s="105" t="str">
        <f t="shared" si="37"/>
        <v/>
      </c>
      <c r="D757" s="106" t="str">
        <f>IF(B757="","",INDEX('4. Offre de transport_1'!$C$25:$CX$76,'5. Offre de transport_2'!N757,'5. Offre de transport_2'!B757))</f>
        <v/>
      </c>
      <c r="E757" s="110" t="str">
        <f>IF(B757="","",INDEX('4. Offre de transport_1'!$C$25:$CX$76,'5. Offre de transport_2'!O757,'5. Offre de transport_2'!B757))</f>
        <v/>
      </c>
      <c r="F757" s="107"/>
      <c r="G757" s="108"/>
      <c r="H757" s="137"/>
      <c r="I757" s="109"/>
      <c r="J757" s="137"/>
      <c r="K757" s="109"/>
      <c r="M757">
        <f>IF(B757="",0,HLOOKUP(B757,Feuil3!$2:$3,2,0))</f>
        <v>0</v>
      </c>
      <c r="N757">
        <f t="shared" si="38"/>
        <v>0</v>
      </c>
      <c r="O757">
        <f t="shared" si="39"/>
        <v>1</v>
      </c>
    </row>
    <row r="758" spans="2:15" x14ac:dyDescent="0.25">
      <c r="B758" s="104" t="str">
        <f>HLOOKUP(ROW(A758)-ROW(A$15),Feuil3!$5:$6,2,1)</f>
        <v/>
      </c>
      <c r="C758" s="105" t="str">
        <f t="shared" si="37"/>
        <v/>
      </c>
      <c r="D758" s="106" t="str">
        <f>IF(B758="","",INDEX('4. Offre de transport_1'!$C$25:$CX$76,'5. Offre de transport_2'!N758,'5. Offre de transport_2'!B758))</f>
        <v/>
      </c>
      <c r="E758" s="110" t="str">
        <f>IF(B758="","",INDEX('4. Offre de transport_1'!$C$25:$CX$76,'5. Offre de transport_2'!O758,'5. Offre de transport_2'!B758))</f>
        <v/>
      </c>
      <c r="F758" s="107"/>
      <c r="G758" s="108"/>
      <c r="H758" s="137"/>
      <c r="I758" s="109"/>
      <c r="J758" s="137"/>
      <c r="K758" s="109"/>
      <c r="M758">
        <f>IF(B758="",0,HLOOKUP(B758,Feuil3!$2:$3,2,0))</f>
        <v>0</v>
      </c>
      <c r="N758">
        <f t="shared" si="38"/>
        <v>0</v>
      </c>
      <c r="O758">
        <f t="shared" si="39"/>
        <v>1</v>
      </c>
    </row>
    <row r="759" spans="2:15" x14ac:dyDescent="0.25">
      <c r="B759" s="104" t="str">
        <f>HLOOKUP(ROW(A759)-ROW(A$15),Feuil3!$5:$6,2,1)</f>
        <v/>
      </c>
      <c r="C759" s="105" t="str">
        <f t="shared" si="37"/>
        <v/>
      </c>
      <c r="D759" s="106" t="str">
        <f>IF(B759="","",INDEX('4. Offre de transport_1'!$C$25:$CX$76,'5. Offre de transport_2'!N759,'5. Offre de transport_2'!B759))</f>
        <v/>
      </c>
      <c r="E759" s="110" t="str">
        <f>IF(B759="","",INDEX('4. Offre de transport_1'!$C$25:$CX$76,'5. Offre de transport_2'!O759,'5. Offre de transport_2'!B759))</f>
        <v/>
      </c>
      <c r="F759" s="107"/>
      <c r="G759" s="108"/>
      <c r="H759" s="137"/>
      <c r="I759" s="109"/>
      <c r="J759" s="137"/>
      <c r="K759" s="109"/>
      <c r="M759">
        <f>IF(B759="",0,HLOOKUP(B759,Feuil3!$2:$3,2,0))</f>
        <v>0</v>
      </c>
      <c r="N759">
        <f t="shared" si="38"/>
        <v>0</v>
      </c>
      <c r="O759">
        <f t="shared" si="39"/>
        <v>1</v>
      </c>
    </row>
    <row r="760" spans="2:15" x14ac:dyDescent="0.25">
      <c r="B760" s="104" t="str">
        <f>HLOOKUP(ROW(A760)-ROW(A$15),Feuil3!$5:$6,2,1)</f>
        <v/>
      </c>
      <c r="C760" s="105" t="str">
        <f t="shared" si="37"/>
        <v/>
      </c>
      <c r="D760" s="106" t="str">
        <f>IF(B760="","",INDEX('4. Offre de transport_1'!$C$25:$CX$76,'5. Offre de transport_2'!N760,'5. Offre de transport_2'!B760))</f>
        <v/>
      </c>
      <c r="E760" s="110" t="str">
        <f>IF(B760="","",INDEX('4. Offre de transport_1'!$C$25:$CX$76,'5. Offre de transport_2'!O760,'5. Offre de transport_2'!B760))</f>
        <v/>
      </c>
      <c r="F760" s="107"/>
      <c r="G760" s="108"/>
      <c r="H760" s="137"/>
      <c r="I760" s="109"/>
      <c r="J760" s="137"/>
      <c r="K760" s="109"/>
      <c r="M760">
        <f>IF(B760="",0,HLOOKUP(B760,Feuil3!$2:$3,2,0))</f>
        <v>0</v>
      </c>
      <c r="N760">
        <f t="shared" si="38"/>
        <v>0</v>
      </c>
      <c r="O760">
        <f t="shared" si="39"/>
        <v>1</v>
      </c>
    </row>
    <row r="761" spans="2:15" x14ac:dyDescent="0.25">
      <c r="B761" s="104" t="str">
        <f>HLOOKUP(ROW(A761)-ROW(A$15),Feuil3!$5:$6,2,1)</f>
        <v/>
      </c>
      <c r="C761" s="105" t="str">
        <f t="shared" si="37"/>
        <v/>
      </c>
      <c r="D761" s="106" t="str">
        <f>IF(B761="","",INDEX('4. Offre de transport_1'!$C$25:$CX$76,'5. Offre de transport_2'!N761,'5. Offre de transport_2'!B761))</f>
        <v/>
      </c>
      <c r="E761" s="110" t="str">
        <f>IF(B761="","",INDEX('4. Offre de transport_1'!$C$25:$CX$76,'5. Offre de transport_2'!O761,'5. Offre de transport_2'!B761))</f>
        <v/>
      </c>
      <c r="F761" s="107"/>
      <c r="G761" s="108"/>
      <c r="H761" s="137"/>
      <c r="I761" s="109"/>
      <c r="J761" s="137"/>
      <c r="K761" s="109"/>
      <c r="M761">
        <f>IF(B761="",0,HLOOKUP(B761,Feuil3!$2:$3,2,0))</f>
        <v>0</v>
      </c>
      <c r="N761">
        <f t="shared" si="38"/>
        <v>0</v>
      </c>
      <c r="O761">
        <f t="shared" si="39"/>
        <v>1</v>
      </c>
    </row>
    <row r="762" spans="2:15" x14ac:dyDescent="0.25">
      <c r="B762" s="104" t="str">
        <f>HLOOKUP(ROW(A762)-ROW(A$15),Feuil3!$5:$6,2,1)</f>
        <v/>
      </c>
      <c r="C762" s="105" t="str">
        <f t="shared" si="37"/>
        <v/>
      </c>
      <c r="D762" s="106" t="str">
        <f>IF(B762="","",INDEX('4. Offre de transport_1'!$C$25:$CX$76,'5. Offre de transport_2'!N762,'5. Offre de transport_2'!B762))</f>
        <v/>
      </c>
      <c r="E762" s="110" t="str">
        <f>IF(B762="","",INDEX('4. Offre de transport_1'!$C$25:$CX$76,'5. Offre de transport_2'!O762,'5. Offre de transport_2'!B762))</f>
        <v/>
      </c>
      <c r="F762" s="107"/>
      <c r="G762" s="108"/>
      <c r="H762" s="137"/>
      <c r="I762" s="109"/>
      <c r="J762" s="137"/>
      <c r="K762" s="109"/>
      <c r="M762">
        <f>IF(B762="",0,HLOOKUP(B762,Feuil3!$2:$3,2,0))</f>
        <v>0</v>
      </c>
      <c r="N762">
        <f t="shared" si="38"/>
        <v>0</v>
      </c>
      <c r="O762">
        <f t="shared" si="39"/>
        <v>1</v>
      </c>
    </row>
    <row r="763" spans="2:15" x14ac:dyDescent="0.25">
      <c r="B763" s="104" t="str">
        <f>HLOOKUP(ROW(A763)-ROW(A$15),Feuil3!$5:$6,2,1)</f>
        <v/>
      </c>
      <c r="C763" s="105" t="str">
        <f t="shared" si="37"/>
        <v/>
      </c>
      <c r="D763" s="106" t="str">
        <f>IF(B763="","",INDEX('4. Offre de transport_1'!$C$25:$CX$76,'5. Offre de transport_2'!N763,'5. Offre de transport_2'!B763))</f>
        <v/>
      </c>
      <c r="E763" s="110" t="str">
        <f>IF(B763="","",INDEX('4. Offre de transport_1'!$C$25:$CX$76,'5. Offre de transport_2'!O763,'5. Offre de transport_2'!B763))</f>
        <v/>
      </c>
      <c r="F763" s="107"/>
      <c r="G763" s="108"/>
      <c r="H763" s="137"/>
      <c r="I763" s="109"/>
      <c r="J763" s="137"/>
      <c r="K763" s="109"/>
      <c r="M763">
        <f>IF(B763="",0,HLOOKUP(B763,Feuil3!$2:$3,2,0))</f>
        <v>0</v>
      </c>
      <c r="N763">
        <f t="shared" si="38"/>
        <v>0</v>
      </c>
      <c r="O763">
        <f t="shared" si="39"/>
        <v>1</v>
      </c>
    </row>
    <row r="764" spans="2:15" x14ac:dyDescent="0.25">
      <c r="B764" s="104" t="str">
        <f>HLOOKUP(ROW(A764)-ROW(A$15),Feuil3!$5:$6,2,1)</f>
        <v/>
      </c>
      <c r="C764" s="105" t="str">
        <f t="shared" si="37"/>
        <v/>
      </c>
      <c r="D764" s="106" t="str">
        <f>IF(B764="","",INDEX('4. Offre de transport_1'!$C$25:$CX$76,'5. Offre de transport_2'!N764,'5. Offre de transport_2'!B764))</f>
        <v/>
      </c>
      <c r="E764" s="110" t="str">
        <f>IF(B764="","",INDEX('4. Offre de transport_1'!$C$25:$CX$76,'5. Offre de transport_2'!O764,'5. Offre de transport_2'!B764))</f>
        <v/>
      </c>
      <c r="F764" s="107"/>
      <c r="G764" s="108"/>
      <c r="H764" s="137"/>
      <c r="I764" s="109"/>
      <c r="J764" s="137"/>
      <c r="K764" s="109"/>
      <c r="M764">
        <f>IF(B764="",0,HLOOKUP(B764,Feuil3!$2:$3,2,0))</f>
        <v>0</v>
      </c>
      <c r="N764">
        <f t="shared" si="38"/>
        <v>0</v>
      </c>
      <c r="O764">
        <f t="shared" si="39"/>
        <v>1</v>
      </c>
    </row>
    <row r="765" spans="2:15" x14ac:dyDescent="0.25">
      <c r="B765" s="104" t="str">
        <f>HLOOKUP(ROW(A765)-ROW(A$15),Feuil3!$5:$6,2,1)</f>
        <v/>
      </c>
      <c r="C765" s="105" t="str">
        <f t="shared" si="37"/>
        <v/>
      </c>
      <c r="D765" s="106" t="str">
        <f>IF(B765="","",INDEX('4. Offre de transport_1'!$C$25:$CX$76,'5. Offre de transport_2'!N765,'5. Offre de transport_2'!B765))</f>
        <v/>
      </c>
      <c r="E765" s="110" t="str">
        <f>IF(B765="","",INDEX('4. Offre de transport_1'!$C$25:$CX$76,'5. Offre de transport_2'!O765,'5. Offre de transport_2'!B765))</f>
        <v/>
      </c>
      <c r="F765" s="107"/>
      <c r="G765" s="108"/>
      <c r="H765" s="137"/>
      <c r="I765" s="109"/>
      <c r="J765" s="137"/>
      <c r="K765" s="109"/>
      <c r="M765">
        <f>IF(B765="",0,HLOOKUP(B765,Feuil3!$2:$3,2,0))</f>
        <v>0</v>
      </c>
      <c r="N765">
        <f t="shared" si="38"/>
        <v>0</v>
      </c>
      <c r="O765">
        <f t="shared" si="39"/>
        <v>1</v>
      </c>
    </row>
    <row r="766" spans="2:15" x14ac:dyDescent="0.25">
      <c r="B766" s="104" t="str">
        <f>HLOOKUP(ROW(A766)-ROW(A$15),Feuil3!$5:$6,2,1)</f>
        <v/>
      </c>
      <c r="C766" s="105" t="str">
        <f t="shared" si="37"/>
        <v/>
      </c>
      <c r="D766" s="106" t="str">
        <f>IF(B766="","",INDEX('4. Offre de transport_1'!$C$25:$CX$76,'5. Offre de transport_2'!N766,'5. Offre de transport_2'!B766))</f>
        <v/>
      </c>
      <c r="E766" s="110" t="str">
        <f>IF(B766="","",INDEX('4. Offre de transport_1'!$C$25:$CX$76,'5. Offre de transport_2'!O766,'5. Offre de transport_2'!B766))</f>
        <v/>
      </c>
      <c r="F766" s="107"/>
      <c r="G766" s="108"/>
      <c r="H766" s="137"/>
      <c r="I766" s="109"/>
      <c r="J766" s="137"/>
      <c r="K766" s="109"/>
      <c r="M766">
        <f>IF(B766="",0,HLOOKUP(B766,Feuil3!$2:$3,2,0))</f>
        <v>0</v>
      </c>
      <c r="N766">
        <f t="shared" si="38"/>
        <v>0</v>
      </c>
      <c r="O766">
        <f t="shared" si="39"/>
        <v>1</v>
      </c>
    </row>
    <row r="767" spans="2:15" x14ac:dyDescent="0.25">
      <c r="B767" s="104" t="str">
        <f>HLOOKUP(ROW(A767)-ROW(A$15),Feuil3!$5:$6,2,1)</f>
        <v/>
      </c>
      <c r="C767" s="105" t="str">
        <f t="shared" si="37"/>
        <v/>
      </c>
      <c r="D767" s="106" t="str">
        <f>IF(B767="","",INDEX('4. Offre de transport_1'!$C$25:$CX$76,'5. Offre de transport_2'!N767,'5. Offre de transport_2'!B767))</f>
        <v/>
      </c>
      <c r="E767" s="110" t="str">
        <f>IF(B767="","",INDEX('4. Offre de transport_1'!$C$25:$CX$76,'5. Offre de transport_2'!O767,'5. Offre de transport_2'!B767))</f>
        <v/>
      </c>
      <c r="F767" s="107"/>
      <c r="G767" s="108"/>
      <c r="H767" s="137"/>
      <c r="I767" s="109"/>
      <c r="J767" s="137"/>
      <c r="K767" s="109"/>
      <c r="M767">
        <f>IF(B767="",0,HLOOKUP(B767,Feuil3!$2:$3,2,0))</f>
        <v>0</v>
      </c>
      <c r="N767">
        <f t="shared" si="38"/>
        <v>0</v>
      </c>
      <c r="O767">
        <f t="shared" si="39"/>
        <v>1</v>
      </c>
    </row>
    <row r="768" spans="2:15" x14ac:dyDescent="0.25">
      <c r="B768" s="104" t="str">
        <f>HLOOKUP(ROW(A768)-ROW(A$15),Feuil3!$5:$6,2,1)</f>
        <v/>
      </c>
      <c r="C768" s="105" t="str">
        <f t="shared" si="37"/>
        <v/>
      </c>
      <c r="D768" s="106" t="str">
        <f>IF(B768="","",INDEX('4. Offre de transport_1'!$C$25:$CX$76,'5. Offre de transport_2'!N768,'5. Offre de transport_2'!B768))</f>
        <v/>
      </c>
      <c r="E768" s="110" t="str">
        <f>IF(B768="","",INDEX('4. Offre de transport_1'!$C$25:$CX$76,'5. Offre de transport_2'!O768,'5. Offre de transport_2'!B768))</f>
        <v/>
      </c>
      <c r="F768" s="107"/>
      <c r="G768" s="108"/>
      <c r="H768" s="137"/>
      <c r="I768" s="109"/>
      <c r="J768" s="137"/>
      <c r="K768" s="109"/>
      <c r="M768">
        <f>IF(B768="",0,HLOOKUP(B768,Feuil3!$2:$3,2,0))</f>
        <v>0</v>
      </c>
      <c r="N768">
        <f t="shared" si="38"/>
        <v>0</v>
      </c>
      <c r="O768">
        <f t="shared" si="39"/>
        <v>1</v>
      </c>
    </row>
    <row r="769" spans="2:15" x14ac:dyDescent="0.25">
      <c r="B769" s="104" t="str">
        <f>HLOOKUP(ROW(A769)-ROW(A$15),Feuil3!$5:$6,2,1)</f>
        <v/>
      </c>
      <c r="C769" s="105" t="str">
        <f t="shared" si="37"/>
        <v/>
      </c>
      <c r="D769" s="106" t="str">
        <f>IF(B769="","",INDEX('4. Offre de transport_1'!$C$25:$CX$76,'5. Offre de transport_2'!N769,'5. Offre de transport_2'!B769))</f>
        <v/>
      </c>
      <c r="E769" s="110" t="str">
        <f>IF(B769="","",INDEX('4. Offre de transport_1'!$C$25:$CX$76,'5. Offre de transport_2'!O769,'5. Offre de transport_2'!B769))</f>
        <v/>
      </c>
      <c r="F769" s="107"/>
      <c r="G769" s="108"/>
      <c r="H769" s="137"/>
      <c r="I769" s="109"/>
      <c r="J769" s="137"/>
      <c r="K769" s="109"/>
      <c r="M769">
        <f>IF(B769="",0,HLOOKUP(B769,Feuil3!$2:$3,2,0))</f>
        <v>0</v>
      </c>
      <c r="N769">
        <f t="shared" si="38"/>
        <v>0</v>
      </c>
      <c r="O769">
        <f t="shared" si="39"/>
        <v>1</v>
      </c>
    </row>
    <row r="770" spans="2:15" x14ac:dyDescent="0.25">
      <c r="B770" s="104" t="str">
        <f>HLOOKUP(ROW(A770)-ROW(A$15),Feuil3!$5:$6,2,1)</f>
        <v/>
      </c>
      <c r="C770" s="105" t="str">
        <f t="shared" si="37"/>
        <v/>
      </c>
      <c r="D770" s="106" t="str">
        <f>IF(B770="","",INDEX('4. Offre de transport_1'!$C$25:$CX$76,'5. Offre de transport_2'!N770,'5. Offre de transport_2'!B770))</f>
        <v/>
      </c>
      <c r="E770" s="110" t="str">
        <f>IF(B770="","",INDEX('4. Offre de transport_1'!$C$25:$CX$76,'5. Offre de transport_2'!O770,'5. Offre de transport_2'!B770))</f>
        <v/>
      </c>
      <c r="F770" s="107"/>
      <c r="G770" s="108"/>
      <c r="H770" s="137"/>
      <c r="I770" s="109"/>
      <c r="J770" s="137"/>
      <c r="K770" s="109"/>
      <c r="M770">
        <f>IF(B770="",0,HLOOKUP(B770,Feuil3!$2:$3,2,0))</f>
        <v>0</v>
      </c>
      <c r="N770">
        <f t="shared" si="38"/>
        <v>0</v>
      </c>
      <c r="O770">
        <f t="shared" si="39"/>
        <v>1</v>
      </c>
    </row>
    <row r="771" spans="2:15" x14ac:dyDescent="0.25">
      <c r="B771" s="104" t="str">
        <f>HLOOKUP(ROW(A771)-ROW(A$15),Feuil3!$5:$6,2,1)</f>
        <v/>
      </c>
      <c r="C771" s="105" t="str">
        <f t="shared" ref="C771:C834" si="40">IF(B771="","",IF(B771=B770,C770+1,1))</f>
        <v/>
      </c>
      <c r="D771" s="106" t="str">
        <f>IF(B771="","",INDEX('4. Offre de transport_1'!$C$25:$CX$76,'5. Offre de transport_2'!N771,'5. Offre de transport_2'!B771))</f>
        <v/>
      </c>
      <c r="E771" s="110" t="str">
        <f>IF(B771="","",INDEX('4. Offre de transport_1'!$C$25:$CX$76,'5. Offre de transport_2'!O771,'5. Offre de transport_2'!B771))</f>
        <v/>
      </c>
      <c r="F771" s="107"/>
      <c r="G771" s="108"/>
      <c r="H771" s="137"/>
      <c r="I771" s="109"/>
      <c r="J771" s="137"/>
      <c r="K771" s="109"/>
      <c r="M771">
        <f>IF(B771="",0,HLOOKUP(B771,Feuil3!$2:$3,2,0))</f>
        <v>0</v>
      </c>
      <c r="N771">
        <f t="shared" ref="N771:N834" si="41">IF(M771&lt;&gt;M770,1,IF(O770=M770-1,N770+1,N770))</f>
        <v>0</v>
      </c>
      <c r="O771">
        <f t="shared" ref="O771:O834" si="42">IF(M771&lt;&gt;M770,2,IF(O770+1&lt;M771,O770+1,N771+1))</f>
        <v>1</v>
      </c>
    </row>
    <row r="772" spans="2:15" x14ac:dyDescent="0.25">
      <c r="B772" s="104" t="str">
        <f>HLOOKUP(ROW(A772)-ROW(A$15),Feuil3!$5:$6,2,1)</f>
        <v/>
      </c>
      <c r="C772" s="105" t="str">
        <f t="shared" si="40"/>
        <v/>
      </c>
      <c r="D772" s="106" t="str">
        <f>IF(B772="","",INDEX('4. Offre de transport_1'!$C$25:$CX$76,'5. Offre de transport_2'!N772,'5. Offre de transport_2'!B772))</f>
        <v/>
      </c>
      <c r="E772" s="110" t="str">
        <f>IF(B772="","",INDEX('4. Offre de transport_1'!$C$25:$CX$76,'5. Offre de transport_2'!O772,'5. Offre de transport_2'!B772))</f>
        <v/>
      </c>
      <c r="F772" s="107"/>
      <c r="G772" s="108"/>
      <c r="H772" s="137"/>
      <c r="I772" s="109"/>
      <c r="J772" s="137"/>
      <c r="K772" s="109"/>
      <c r="M772">
        <f>IF(B772="",0,HLOOKUP(B772,Feuil3!$2:$3,2,0))</f>
        <v>0</v>
      </c>
      <c r="N772">
        <f t="shared" si="41"/>
        <v>0</v>
      </c>
      <c r="O772">
        <f t="shared" si="42"/>
        <v>1</v>
      </c>
    </row>
    <row r="773" spans="2:15" x14ac:dyDescent="0.25">
      <c r="B773" s="104" t="str">
        <f>HLOOKUP(ROW(A773)-ROW(A$15),Feuil3!$5:$6,2,1)</f>
        <v/>
      </c>
      <c r="C773" s="105" t="str">
        <f t="shared" si="40"/>
        <v/>
      </c>
      <c r="D773" s="106" t="str">
        <f>IF(B773="","",INDEX('4. Offre de transport_1'!$C$25:$CX$76,'5. Offre de transport_2'!N773,'5. Offre de transport_2'!B773))</f>
        <v/>
      </c>
      <c r="E773" s="110" t="str">
        <f>IF(B773="","",INDEX('4. Offre de transport_1'!$C$25:$CX$76,'5. Offre de transport_2'!O773,'5. Offre de transport_2'!B773))</f>
        <v/>
      </c>
      <c r="F773" s="107"/>
      <c r="G773" s="108"/>
      <c r="H773" s="137"/>
      <c r="I773" s="109"/>
      <c r="J773" s="137"/>
      <c r="K773" s="109"/>
      <c r="M773">
        <f>IF(B773="",0,HLOOKUP(B773,Feuil3!$2:$3,2,0))</f>
        <v>0</v>
      </c>
      <c r="N773">
        <f t="shared" si="41"/>
        <v>0</v>
      </c>
      <c r="O773">
        <f t="shared" si="42"/>
        <v>1</v>
      </c>
    </row>
    <row r="774" spans="2:15" x14ac:dyDescent="0.25">
      <c r="B774" s="104" t="str">
        <f>HLOOKUP(ROW(A774)-ROW(A$15),Feuil3!$5:$6,2,1)</f>
        <v/>
      </c>
      <c r="C774" s="105" t="str">
        <f t="shared" si="40"/>
        <v/>
      </c>
      <c r="D774" s="106" t="str">
        <f>IF(B774="","",INDEX('4. Offre de transport_1'!$C$25:$CX$76,'5. Offre de transport_2'!N774,'5. Offre de transport_2'!B774))</f>
        <v/>
      </c>
      <c r="E774" s="110" t="str">
        <f>IF(B774="","",INDEX('4. Offre de transport_1'!$C$25:$CX$76,'5. Offre de transport_2'!O774,'5. Offre de transport_2'!B774))</f>
        <v/>
      </c>
      <c r="F774" s="107"/>
      <c r="G774" s="108"/>
      <c r="H774" s="137"/>
      <c r="I774" s="109"/>
      <c r="J774" s="137"/>
      <c r="K774" s="109"/>
      <c r="M774">
        <f>IF(B774="",0,HLOOKUP(B774,Feuil3!$2:$3,2,0))</f>
        <v>0</v>
      </c>
      <c r="N774">
        <f t="shared" si="41"/>
        <v>0</v>
      </c>
      <c r="O774">
        <f t="shared" si="42"/>
        <v>1</v>
      </c>
    </row>
    <row r="775" spans="2:15" x14ac:dyDescent="0.25">
      <c r="B775" s="104" t="str">
        <f>HLOOKUP(ROW(A775)-ROW(A$15),Feuil3!$5:$6,2,1)</f>
        <v/>
      </c>
      <c r="C775" s="105" t="str">
        <f t="shared" si="40"/>
        <v/>
      </c>
      <c r="D775" s="106" t="str">
        <f>IF(B775="","",INDEX('4. Offre de transport_1'!$C$25:$CX$76,'5. Offre de transport_2'!N775,'5. Offre de transport_2'!B775))</f>
        <v/>
      </c>
      <c r="E775" s="110" t="str">
        <f>IF(B775="","",INDEX('4. Offre de transport_1'!$C$25:$CX$76,'5. Offre de transport_2'!O775,'5. Offre de transport_2'!B775))</f>
        <v/>
      </c>
      <c r="F775" s="107"/>
      <c r="G775" s="108"/>
      <c r="H775" s="137"/>
      <c r="I775" s="109"/>
      <c r="J775" s="137"/>
      <c r="K775" s="109"/>
      <c r="M775">
        <f>IF(B775="",0,HLOOKUP(B775,Feuil3!$2:$3,2,0))</f>
        <v>0</v>
      </c>
      <c r="N775">
        <f t="shared" si="41"/>
        <v>0</v>
      </c>
      <c r="O775">
        <f t="shared" si="42"/>
        <v>1</v>
      </c>
    </row>
    <row r="776" spans="2:15" x14ac:dyDescent="0.25">
      <c r="B776" s="104" t="str">
        <f>HLOOKUP(ROW(A776)-ROW(A$15),Feuil3!$5:$6,2,1)</f>
        <v/>
      </c>
      <c r="C776" s="105" t="str">
        <f t="shared" si="40"/>
        <v/>
      </c>
      <c r="D776" s="106" t="str">
        <f>IF(B776="","",INDEX('4. Offre de transport_1'!$C$25:$CX$76,'5. Offre de transport_2'!N776,'5. Offre de transport_2'!B776))</f>
        <v/>
      </c>
      <c r="E776" s="110" t="str">
        <f>IF(B776="","",INDEX('4. Offre de transport_1'!$C$25:$CX$76,'5. Offre de transport_2'!O776,'5. Offre de transport_2'!B776))</f>
        <v/>
      </c>
      <c r="F776" s="107"/>
      <c r="G776" s="108"/>
      <c r="H776" s="137"/>
      <c r="I776" s="109"/>
      <c r="J776" s="137"/>
      <c r="K776" s="109"/>
      <c r="M776">
        <f>IF(B776="",0,HLOOKUP(B776,Feuil3!$2:$3,2,0))</f>
        <v>0</v>
      </c>
      <c r="N776">
        <f t="shared" si="41"/>
        <v>0</v>
      </c>
      <c r="O776">
        <f t="shared" si="42"/>
        <v>1</v>
      </c>
    </row>
    <row r="777" spans="2:15" x14ac:dyDescent="0.25">
      <c r="B777" s="104" t="str">
        <f>HLOOKUP(ROW(A777)-ROW(A$15),Feuil3!$5:$6,2,1)</f>
        <v/>
      </c>
      <c r="C777" s="105" t="str">
        <f t="shared" si="40"/>
        <v/>
      </c>
      <c r="D777" s="106" t="str">
        <f>IF(B777="","",INDEX('4. Offre de transport_1'!$C$25:$CX$76,'5. Offre de transport_2'!N777,'5. Offre de transport_2'!B777))</f>
        <v/>
      </c>
      <c r="E777" s="110" t="str">
        <f>IF(B777="","",INDEX('4. Offre de transport_1'!$C$25:$CX$76,'5. Offre de transport_2'!O777,'5. Offre de transport_2'!B777))</f>
        <v/>
      </c>
      <c r="F777" s="107"/>
      <c r="G777" s="108"/>
      <c r="H777" s="137"/>
      <c r="I777" s="109"/>
      <c r="J777" s="137"/>
      <c r="K777" s="109"/>
      <c r="M777">
        <f>IF(B777="",0,HLOOKUP(B777,Feuil3!$2:$3,2,0))</f>
        <v>0</v>
      </c>
      <c r="N777">
        <f t="shared" si="41"/>
        <v>0</v>
      </c>
      <c r="O777">
        <f t="shared" si="42"/>
        <v>1</v>
      </c>
    </row>
    <row r="778" spans="2:15" x14ac:dyDescent="0.25">
      <c r="B778" s="104" t="str">
        <f>HLOOKUP(ROW(A778)-ROW(A$15),Feuil3!$5:$6,2,1)</f>
        <v/>
      </c>
      <c r="C778" s="105" t="str">
        <f t="shared" si="40"/>
        <v/>
      </c>
      <c r="D778" s="106" t="str">
        <f>IF(B778="","",INDEX('4. Offre de transport_1'!$C$25:$CX$76,'5. Offre de transport_2'!N778,'5. Offre de transport_2'!B778))</f>
        <v/>
      </c>
      <c r="E778" s="110" t="str">
        <f>IF(B778="","",INDEX('4. Offre de transport_1'!$C$25:$CX$76,'5. Offre de transport_2'!O778,'5. Offre de transport_2'!B778))</f>
        <v/>
      </c>
      <c r="F778" s="107"/>
      <c r="G778" s="108"/>
      <c r="H778" s="137"/>
      <c r="I778" s="109"/>
      <c r="J778" s="137"/>
      <c r="K778" s="109"/>
      <c r="M778">
        <f>IF(B778="",0,HLOOKUP(B778,Feuil3!$2:$3,2,0))</f>
        <v>0</v>
      </c>
      <c r="N778">
        <f t="shared" si="41"/>
        <v>0</v>
      </c>
      <c r="O778">
        <f t="shared" si="42"/>
        <v>1</v>
      </c>
    </row>
    <row r="779" spans="2:15" x14ac:dyDescent="0.25">
      <c r="B779" s="104" t="str">
        <f>HLOOKUP(ROW(A779)-ROW(A$15),Feuil3!$5:$6,2,1)</f>
        <v/>
      </c>
      <c r="C779" s="105" t="str">
        <f t="shared" si="40"/>
        <v/>
      </c>
      <c r="D779" s="106" t="str">
        <f>IF(B779="","",INDEX('4. Offre de transport_1'!$C$25:$CX$76,'5. Offre de transport_2'!N779,'5. Offre de transport_2'!B779))</f>
        <v/>
      </c>
      <c r="E779" s="110" t="str">
        <f>IF(B779="","",INDEX('4. Offre de transport_1'!$C$25:$CX$76,'5. Offre de transport_2'!O779,'5. Offre de transport_2'!B779))</f>
        <v/>
      </c>
      <c r="F779" s="107"/>
      <c r="G779" s="108"/>
      <c r="H779" s="137"/>
      <c r="I779" s="109"/>
      <c r="J779" s="137"/>
      <c r="K779" s="109"/>
      <c r="M779">
        <f>IF(B779="",0,HLOOKUP(B779,Feuil3!$2:$3,2,0))</f>
        <v>0</v>
      </c>
      <c r="N779">
        <f t="shared" si="41"/>
        <v>0</v>
      </c>
      <c r="O779">
        <f t="shared" si="42"/>
        <v>1</v>
      </c>
    </row>
    <row r="780" spans="2:15" x14ac:dyDescent="0.25">
      <c r="B780" s="104" t="str">
        <f>HLOOKUP(ROW(A780)-ROW(A$15),Feuil3!$5:$6,2,1)</f>
        <v/>
      </c>
      <c r="C780" s="105" t="str">
        <f t="shared" si="40"/>
        <v/>
      </c>
      <c r="D780" s="106" t="str">
        <f>IF(B780="","",INDEX('4. Offre de transport_1'!$C$25:$CX$76,'5. Offre de transport_2'!N780,'5. Offre de transport_2'!B780))</f>
        <v/>
      </c>
      <c r="E780" s="110" t="str">
        <f>IF(B780="","",INDEX('4. Offre de transport_1'!$C$25:$CX$76,'5. Offre de transport_2'!O780,'5. Offre de transport_2'!B780))</f>
        <v/>
      </c>
      <c r="F780" s="107"/>
      <c r="G780" s="108"/>
      <c r="H780" s="137"/>
      <c r="I780" s="109"/>
      <c r="J780" s="137"/>
      <c r="K780" s="109"/>
      <c r="M780">
        <f>IF(B780="",0,HLOOKUP(B780,Feuil3!$2:$3,2,0))</f>
        <v>0</v>
      </c>
      <c r="N780">
        <f t="shared" si="41"/>
        <v>0</v>
      </c>
      <c r="O780">
        <f t="shared" si="42"/>
        <v>1</v>
      </c>
    </row>
    <row r="781" spans="2:15" x14ac:dyDescent="0.25">
      <c r="B781" s="104" t="str">
        <f>HLOOKUP(ROW(A781)-ROW(A$15),Feuil3!$5:$6,2,1)</f>
        <v/>
      </c>
      <c r="C781" s="105" t="str">
        <f t="shared" si="40"/>
        <v/>
      </c>
      <c r="D781" s="106" t="str">
        <f>IF(B781="","",INDEX('4. Offre de transport_1'!$C$25:$CX$76,'5. Offre de transport_2'!N781,'5. Offre de transport_2'!B781))</f>
        <v/>
      </c>
      <c r="E781" s="110" t="str">
        <f>IF(B781="","",INDEX('4. Offre de transport_1'!$C$25:$CX$76,'5. Offre de transport_2'!O781,'5. Offre de transport_2'!B781))</f>
        <v/>
      </c>
      <c r="F781" s="107"/>
      <c r="G781" s="108"/>
      <c r="H781" s="137"/>
      <c r="I781" s="109"/>
      <c r="J781" s="137"/>
      <c r="K781" s="109"/>
      <c r="M781">
        <f>IF(B781="",0,HLOOKUP(B781,Feuil3!$2:$3,2,0))</f>
        <v>0</v>
      </c>
      <c r="N781">
        <f t="shared" si="41"/>
        <v>0</v>
      </c>
      <c r="O781">
        <f t="shared" si="42"/>
        <v>1</v>
      </c>
    </row>
    <row r="782" spans="2:15" x14ac:dyDescent="0.25">
      <c r="B782" s="104" t="str">
        <f>HLOOKUP(ROW(A782)-ROW(A$15),Feuil3!$5:$6,2,1)</f>
        <v/>
      </c>
      <c r="C782" s="105" t="str">
        <f t="shared" si="40"/>
        <v/>
      </c>
      <c r="D782" s="106" t="str">
        <f>IF(B782="","",INDEX('4. Offre de transport_1'!$C$25:$CX$76,'5. Offre de transport_2'!N782,'5. Offre de transport_2'!B782))</f>
        <v/>
      </c>
      <c r="E782" s="110" t="str">
        <f>IF(B782="","",INDEX('4. Offre de transport_1'!$C$25:$CX$76,'5. Offre de transport_2'!O782,'5. Offre de transport_2'!B782))</f>
        <v/>
      </c>
      <c r="F782" s="107"/>
      <c r="G782" s="108"/>
      <c r="H782" s="137"/>
      <c r="I782" s="109"/>
      <c r="J782" s="137"/>
      <c r="K782" s="109"/>
      <c r="M782">
        <f>IF(B782="",0,HLOOKUP(B782,Feuil3!$2:$3,2,0))</f>
        <v>0</v>
      </c>
      <c r="N782">
        <f t="shared" si="41"/>
        <v>0</v>
      </c>
      <c r="O782">
        <f t="shared" si="42"/>
        <v>1</v>
      </c>
    </row>
    <row r="783" spans="2:15" x14ac:dyDescent="0.25">
      <c r="B783" s="104" t="str">
        <f>HLOOKUP(ROW(A783)-ROW(A$15),Feuil3!$5:$6,2,1)</f>
        <v/>
      </c>
      <c r="C783" s="105" t="str">
        <f t="shared" si="40"/>
        <v/>
      </c>
      <c r="D783" s="106" t="str">
        <f>IF(B783="","",INDEX('4. Offre de transport_1'!$C$25:$CX$76,'5. Offre de transport_2'!N783,'5. Offre de transport_2'!B783))</f>
        <v/>
      </c>
      <c r="E783" s="110" t="str">
        <f>IF(B783="","",INDEX('4. Offre de transport_1'!$C$25:$CX$76,'5. Offre de transport_2'!O783,'5. Offre de transport_2'!B783))</f>
        <v/>
      </c>
      <c r="F783" s="107"/>
      <c r="G783" s="108"/>
      <c r="H783" s="137"/>
      <c r="I783" s="109"/>
      <c r="J783" s="137"/>
      <c r="K783" s="109"/>
      <c r="M783">
        <f>IF(B783="",0,HLOOKUP(B783,Feuil3!$2:$3,2,0))</f>
        <v>0</v>
      </c>
      <c r="N783">
        <f t="shared" si="41"/>
        <v>0</v>
      </c>
      <c r="O783">
        <f t="shared" si="42"/>
        <v>1</v>
      </c>
    </row>
    <row r="784" spans="2:15" x14ac:dyDescent="0.25">
      <c r="B784" s="104" t="str">
        <f>HLOOKUP(ROW(A784)-ROW(A$15),Feuil3!$5:$6,2,1)</f>
        <v/>
      </c>
      <c r="C784" s="105" t="str">
        <f t="shared" si="40"/>
        <v/>
      </c>
      <c r="D784" s="106" t="str">
        <f>IF(B784="","",INDEX('4. Offre de transport_1'!$C$25:$CX$76,'5. Offre de transport_2'!N784,'5. Offre de transport_2'!B784))</f>
        <v/>
      </c>
      <c r="E784" s="110" t="str">
        <f>IF(B784="","",INDEX('4. Offre de transport_1'!$C$25:$CX$76,'5. Offre de transport_2'!O784,'5. Offre de transport_2'!B784))</f>
        <v/>
      </c>
      <c r="F784" s="107"/>
      <c r="G784" s="108"/>
      <c r="H784" s="137"/>
      <c r="I784" s="109"/>
      <c r="J784" s="137"/>
      <c r="K784" s="109"/>
      <c r="M784">
        <f>IF(B784="",0,HLOOKUP(B784,Feuil3!$2:$3,2,0))</f>
        <v>0</v>
      </c>
      <c r="N784">
        <f t="shared" si="41"/>
        <v>0</v>
      </c>
      <c r="O784">
        <f t="shared" si="42"/>
        <v>1</v>
      </c>
    </row>
    <row r="785" spans="2:15" x14ac:dyDescent="0.25">
      <c r="B785" s="104" t="str">
        <f>HLOOKUP(ROW(A785)-ROW(A$15),Feuil3!$5:$6,2,1)</f>
        <v/>
      </c>
      <c r="C785" s="105" t="str">
        <f t="shared" si="40"/>
        <v/>
      </c>
      <c r="D785" s="106" t="str">
        <f>IF(B785="","",INDEX('4. Offre de transport_1'!$C$25:$CX$76,'5. Offre de transport_2'!N785,'5. Offre de transport_2'!B785))</f>
        <v/>
      </c>
      <c r="E785" s="110" t="str">
        <f>IF(B785="","",INDEX('4. Offre de transport_1'!$C$25:$CX$76,'5. Offre de transport_2'!O785,'5. Offre de transport_2'!B785))</f>
        <v/>
      </c>
      <c r="F785" s="107"/>
      <c r="G785" s="108"/>
      <c r="H785" s="137"/>
      <c r="I785" s="109"/>
      <c r="J785" s="137"/>
      <c r="K785" s="109"/>
      <c r="M785">
        <f>IF(B785="",0,HLOOKUP(B785,Feuil3!$2:$3,2,0))</f>
        <v>0</v>
      </c>
      <c r="N785">
        <f t="shared" si="41"/>
        <v>0</v>
      </c>
      <c r="O785">
        <f t="shared" si="42"/>
        <v>1</v>
      </c>
    </row>
    <row r="786" spans="2:15" x14ac:dyDescent="0.25">
      <c r="B786" s="104" t="str">
        <f>HLOOKUP(ROW(A786)-ROW(A$15),Feuil3!$5:$6,2,1)</f>
        <v/>
      </c>
      <c r="C786" s="105" t="str">
        <f t="shared" si="40"/>
        <v/>
      </c>
      <c r="D786" s="106" t="str">
        <f>IF(B786="","",INDEX('4. Offre de transport_1'!$C$25:$CX$76,'5. Offre de transport_2'!N786,'5. Offre de transport_2'!B786))</f>
        <v/>
      </c>
      <c r="E786" s="110" t="str">
        <f>IF(B786="","",INDEX('4. Offre de transport_1'!$C$25:$CX$76,'5. Offre de transport_2'!O786,'5. Offre de transport_2'!B786))</f>
        <v/>
      </c>
      <c r="F786" s="107"/>
      <c r="G786" s="108"/>
      <c r="H786" s="137"/>
      <c r="I786" s="109"/>
      <c r="J786" s="137"/>
      <c r="K786" s="109"/>
      <c r="M786">
        <f>IF(B786="",0,HLOOKUP(B786,Feuil3!$2:$3,2,0))</f>
        <v>0</v>
      </c>
      <c r="N786">
        <f t="shared" si="41"/>
        <v>0</v>
      </c>
      <c r="O786">
        <f t="shared" si="42"/>
        <v>1</v>
      </c>
    </row>
    <row r="787" spans="2:15" x14ac:dyDescent="0.25">
      <c r="B787" s="104" t="str">
        <f>HLOOKUP(ROW(A787)-ROW(A$15),Feuil3!$5:$6,2,1)</f>
        <v/>
      </c>
      <c r="C787" s="105" t="str">
        <f t="shared" si="40"/>
        <v/>
      </c>
      <c r="D787" s="106" t="str">
        <f>IF(B787="","",INDEX('4. Offre de transport_1'!$C$25:$CX$76,'5. Offre de transport_2'!N787,'5. Offre de transport_2'!B787))</f>
        <v/>
      </c>
      <c r="E787" s="110" t="str">
        <f>IF(B787="","",INDEX('4. Offre de transport_1'!$C$25:$CX$76,'5. Offre de transport_2'!O787,'5. Offre de transport_2'!B787))</f>
        <v/>
      </c>
      <c r="F787" s="107"/>
      <c r="G787" s="108"/>
      <c r="H787" s="137"/>
      <c r="I787" s="109"/>
      <c r="J787" s="137"/>
      <c r="K787" s="109"/>
      <c r="M787">
        <f>IF(B787="",0,HLOOKUP(B787,Feuil3!$2:$3,2,0))</f>
        <v>0</v>
      </c>
      <c r="N787">
        <f t="shared" si="41"/>
        <v>0</v>
      </c>
      <c r="O787">
        <f t="shared" si="42"/>
        <v>1</v>
      </c>
    </row>
    <row r="788" spans="2:15" x14ac:dyDescent="0.25">
      <c r="B788" s="104" t="str">
        <f>HLOOKUP(ROW(A788)-ROW(A$15),Feuil3!$5:$6,2,1)</f>
        <v/>
      </c>
      <c r="C788" s="105" t="str">
        <f t="shared" si="40"/>
        <v/>
      </c>
      <c r="D788" s="106" t="str">
        <f>IF(B788="","",INDEX('4. Offre de transport_1'!$C$25:$CX$76,'5. Offre de transport_2'!N788,'5. Offre de transport_2'!B788))</f>
        <v/>
      </c>
      <c r="E788" s="110" t="str">
        <f>IF(B788="","",INDEX('4. Offre de transport_1'!$C$25:$CX$76,'5. Offre de transport_2'!O788,'5. Offre de transport_2'!B788))</f>
        <v/>
      </c>
      <c r="F788" s="107"/>
      <c r="G788" s="108"/>
      <c r="H788" s="137"/>
      <c r="I788" s="109"/>
      <c r="J788" s="137"/>
      <c r="K788" s="109"/>
      <c r="M788">
        <f>IF(B788="",0,HLOOKUP(B788,Feuil3!$2:$3,2,0))</f>
        <v>0</v>
      </c>
      <c r="N788">
        <f t="shared" si="41"/>
        <v>0</v>
      </c>
      <c r="O788">
        <f t="shared" si="42"/>
        <v>1</v>
      </c>
    </row>
    <row r="789" spans="2:15" x14ac:dyDescent="0.25">
      <c r="B789" s="104" t="str">
        <f>HLOOKUP(ROW(A789)-ROW(A$15),Feuil3!$5:$6,2,1)</f>
        <v/>
      </c>
      <c r="C789" s="105" t="str">
        <f t="shared" si="40"/>
        <v/>
      </c>
      <c r="D789" s="106" t="str">
        <f>IF(B789="","",INDEX('4. Offre de transport_1'!$C$25:$CX$76,'5. Offre de transport_2'!N789,'5. Offre de transport_2'!B789))</f>
        <v/>
      </c>
      <c r="E789" s="110" t="str">
        <f>IF(B789="","",INDEX('4. Offre de transport_1'!$C$25:$CX$76,'5. Offre de transport_2'!O789,'5. Offre de transport_2'!B789))</f>
        <v/>
      </c>
      <c r="F789" s="107"/>
      <c r="G789" s="108"/>
      <c r="H789" s="137"/>
      <c r="I789" s="109"/>
      <c r="J789" s="137"/>
      <c r="K789" s="109"/>
      <c r="M789">
        <f>IF(B789="",0,HLOOKUP(B789,Feuil3!$2:$3,2,0))</f>
        <v>0</v>
      </c>
      <c r="N789">
        <f t="shared" si="41"/>
        <v>0</v>
      </c>
      <c r="O789">
        <f t="shared" si="42"/>
        <v>1</v>
      </c>
    </row>
    <row r="790" spans="2:15" x14ac:dyDescent="0.25">
      <c r="B790" s="104" t="str">
        <f>HLOOKUP(ROW(A790)-ROW(A$15),Feuil3!$5:$6,2,1)</f>
        <v/>
      </c>
      <c r="C790" s="105" t="str">
        <f t="shared" si="40"/>
        <v/>
      </c>
      <c r="D790" s="106" t="str">
        <f>IF(B790="","",INDEX('4. Offre de transport_1'!$C$25:$CX$76,'5. Offre de transport_2'!N790,'5. Offre de transport_2'!B790))</f>
        <v/>
      </c>
      <c r="E790" s="110" t="str">
        <f>IF(B790="","",INDEX('4. Offre de transport_1'!$C$25:$CX$76,'5. Offre de transport_2'!O790,'5. Offre de transport_2'!B790))</f>
        <v/>
      </c>
      <c r="F790" s="107"/>
      <c r="G790" s="108"/>
      <c r="H790" s="137"/>
      <c r="I790" s="109"/>
      <c r="J790" s="137"/>
      <c r="K790" s="109"/>
      <c r="M790">
        <f>IF(B790="",0,HLOOKUP(B790,Feuil3!$2:$3,2,0))</f>
        <v>0</v>
      </c>
      <c r="N790">
        <f t="shared" si="41"/>
        <v>0</v>
      </c>
      <c r="O790">
        <f t="shared" si="42"/>
        <v>1</v>
      </c>
    </row>
    <row r="791" spans="2:15" x14ac:dyDescent="0.25">
      <c r="B791" s="104" t="str">
        <f>HLOOKUP(ROW(A791)-ROW(A$15),Feuil3!$5:$6,2,1)</f>
        <v/>
      </c>
      <c r="C791" s="105" t="str">
        <f t="shared" si="40"/>
        <v/>
      </c>
      <c r="D791" s="106" t="str">
        <f>IF(B791="","",INDEX('4. Offre de transport_1'!$C$25:$CX$76,'5. Offre de transport_2'!N791,'5. Offre de transport_2'!B791))</f>
        <v/>
      </c>
      <c r="E791" s="110" t="str">
        <f>IF(B791="","",INDEX('4. Offre de transport_1'!$C$25:$CX$76,'5. Offre de transport_2'!O791,'5. Offre de transport_2'!B791))</f>
        <v/>
      </c>
      <c r="F791" s="107"/>
      <c r="G791" s="108"/>
      <c r="H791" s="137"/>
      <c r="I791" s="109"/>
      <c r="J791" s="137"/>
      <c r="K791" s="109"/>
      <c r="M791">
        <f>IF(B791="",0,HLOOKUP(B791,Feuil3!$2:$3,2,0))</f>
        <v>0</v>
      </c>
      <c r="N791">
        <f t="shared" si="41"/>
        <v>0</v>
      </c>
      <c r="O791">
        <f t="shared" si="42"/>
        <v>1</v>
      </c>
    </row>
    <row r="792" spans="2:15" x14ac:dyDescent="0.25">
      <c r="B792" s="104" t="str">
        <f>HLOOKUP(ROW(A792)-ROW(A$15),Feuil3!$5:$6,2,1)</f>
        <v/>
      </c>
      <c r="C792" s="105" t="str">
        <f t="shared" si="40"/>
        <v/>
      </c>
      <c r="D792" s="106" t="str">
        <f>IF(B792="","",INDEX('4. Offre de transport_1'!$C$25:$CX$76,'5. Offre de transport_2'!N792,'5. Offre de transport_2'!B792))</f>
        <v/>
      </c>
      <c r="E792" s="110" t="str">
        <f>IF(B792="","",INDEX('4. Offre de transport_1'!$C$25:$CX$76,'5. Offre de transport_2'!O792,'5. Offre de transport_2'!B792))</f>
        <v/>
      </c>
      <c r="F792" s="107"/>
      <c r="G792" s="108"/>
      <c r="H792" s="137"/>
      <c r="I792" s="109"/>
      <c r="J792" s="137"/>
      <c r="K792" s="109"/>
      <c r="M792">
        <f>IF(B792="",0,HLOOKUP(B792,Feuil3!$2:$3,2,0))</f>
        <v>0</v>
      </c>
      <c r="N792">
        <f t="shared" si="41"/>
        <v>0</v>
      </c>
      <c r="O792">
        <f t="shared" si="42"/>
        <v>1</v>
      </c>
    </row>
    <row r="793" spans="2:15" x14ac:dyDescent="0.25">
      <c r="B793" s="104" t="str">
        <f>HLOOKUP(ROW(A793)-ROW(A$15),Feuil3!$5:$6,2,1)</f>
        <v/>
      </c>
      <c r="C793" s="105" t="str">
        <f t="shared" si="40"/>
        <v/>
      </c>
      <c r="D793" s="106" t="str">
        <f>IF(B793="","",INDEX('4. Offre de transport_1'!$C$25:$CX$76,'5. Offre de transport_2'!N793,'5. Offre de transport_2'!B793))</f>
        <v/>
      </c>
      <c r="E793" s="110" t="str">
        <f>IF(B793="","",INDEX('4. Offre de transport_1'!$C$25:$CX$76,'5. Offre de transport_2'!O793,'5. Offre de transport_2'!B793))</f>
        <v/>
      </c>
      <c r="F793" s="107"/>
      <c r="G793" s="108"/>
      <c r="H793" s="137"/>
      <c r="I793" s="109"/>
      <c r="J793" s="137"/>
      <c r="K793" s="109"/>
      <c r="M793">
        <f>IF(B793="",0,HLOOKUP(B793,Feuil3!$2:$3,2,0))</f>
        <v>0</v>
      </c>
      <c r="N793">
        <f t="shared" si="41"/>
        <v>0</v>
      </c>
      <c r="O793">
        <f t="shared" si="42"/>
        <v>1</v>
      </c>
    </row>
    <row r="794" spans="2:15" x14ac:dyDescent="0.25">
      <c r="B794" s="104" t="str">
        <f>HLOOKUP(ROW(A794)-ROW(A$15),Feuil3!$5:$6,2,1)</f>
        <v/>
      </c>
      <c r="C794" s="105" t="str">
        <f t="shared" si="40"/>
        <v/>
      </c>
      <c r="D794" s="106" t="str">
        <f>IF(B794="","",INDEX('4. Offre de transport_1'!$C$25:$CX$76,'5. Offre de transport_2'!N794,'5. Offre de transport_2'!B794))</f>
        <v/>
      </c>
      <c r="E794" s="110" t="str">
        <f>IF(B794="","",INDEX('4. Offre de transport_1'!$C$25:$CX$76,'5. Offre de transport_2'!O794,'5. Offre de transport_2'!B794))</f>
        <v/>
      </c>
      <c r="F794" s="107"/>
      <c r="G794" s="108"/>
      <c r="H794" s="137"/>
      <c r="I794" s="109"/>
      <c r="J794" s="137"/>
      <c r="K794" s="109"/>
      <c r="M794">
        <f>IF(B794="",0,HLOOKUP(B794,Feuil3!$2:$3,2,0))</f>
        <v>0</v>
      </c>
      <c r="N794">
        <f t="shared" si="41"/>
        <v>0</v>
      </c>
      <c r="O794">
        <f t="shared" si="42"/>
        <v>1</v>
      </c>
    </row>
    <row r="795" spans="2:15" x14ac:dyDescent="0.25">
      <c r="B795" s="104" t="str">
        <f>HLOOKUP(ROW(A795)-ROW(A$15),Feuil3!$5:$6,2,1)</f>
        <v/>
      </c>
      <c r="C795" s="105" t="str">
        <f t="shared" si="40"/>
        <v/>
      </c>
      <c r="D795" s="106" t="str">
        <f>IF(B795="","",INDEX('4. Offre de transport_1'!$C$25:$CX$76,'5. Offre de transport_2'!N795,'5. Offre de transport_2'!B795))</f>
        <v/>
      </c>
      <c r="E795" s="110" t="str">
        <f>IF(B795="","",INDEX('4. Offre de transport_1'!$C$25:$CX$76,'5. Offre de transport_2'!O795,'5. Offre de transport_2'!B795))</f>
        <v/>
      </c>
      <c r="F795" s="107"/>
      <c r="G795" s="108"/>
      <c r="H795" s="137"/>
      <c r="I795" s="109"/>
      <c r="J795" s="137"/>
      <c r="K795" s="109"/>
      <c r="M795">
        <f>IF(B795="",0,HLOOKUP(B795,Feuil3!$2:$3,2,0))</f>
        <v>0</v>
      </c>
      <c r="N795">
        <f t="shared" si="41"/>
        <v>0</v>
      </c>
      <c r="O795">
        <f t="shared" si="42"/>
        <v>1</v>
      </c>
    </row>
    <row r="796" spans="2:15" x14ac:dyDescent="0.25">
      <c r="B796" s="104" t="str">
        <f>HLOOKUP(ROW(A796)-ROW(A$15),Feuil3!$5:$6,2,1)</f>
        <v/>
      </c>
      <c r="C796" s="105" t="str">
        <f t="shared" si="40"/>
        <v/>
      </c>
      <c r="D796" s="106" t="str">
        <f>IF(B796="","",INDEX('4. Offre de transport_1'!$C$25:$CX$76,'5. Offre de transport_2'!N796,'5. Offre de transport_2'!B796))</f>
        <v/>
      </c>
      <c r="E796" s="110" t="str">
        <f>IF(B796="","",INDEX('4. Offre de transport_1'!$C$25:$CX$76,'5. Offre de transport_2'!O796,'5. Offre de transport_2'!B796))</f>
        <v/>
      </c>
      <c r="F796" s="107"/>
      <c r="G796" s="108"/>
      <c r="H796" s="137"/>
      <c r="I796" s="109"/>
      <c r="J796" s="137"/>
      <c r="K796" s="109"/>
      <c r="M796">
        <f>IF(B796="",0,HLOOKUP(B796,Feuil3!$2:$3,2,0))</f>
        <v>0</v>
      </c>
      <c r="N796">
        <f t="shared" si="41"/>
        <v>0</v>
      </c>
      <c r="O796">
        <f t="shared" si="42"/>
        <v>1</v>
      </c>
    </row>
    <row r="797" spans="2:15" x14ac:dyDescent="0.25">
      <c r="B797" s="104" t="str">
        <f>HLOOKUP(ROW(A797)-ROW(A$15),Feuil3!$5:$6,2,1)</f>
        <v/>
      </c>
      <c r="C797" s="105" t="str">
        <f t="shared" si="40"/>
        <v/>
      </c>
      <c r="D797" s="106" t="str">
        <f>IF(B797="","",INDEX('4. Offre de transport_1'!$C$25:$CX$76,'5. Offre de transport_2'!N797,'5. Offre de transport_2'!B797))</f>
        <v/>
      </c>
      <c r="E797" s="110" t="str">
        <f>IF(B797="","",INDEX('4. Offre de transport_1'!$C$25:$CX$76,'5. Offre de transport_2'!O797,'5. Offre de transport_2'!B797))</f>
        <v/>
      </c>
      <c r="F797" s="107"/>
      <c r="G797" s="108"/>
      <c r="H797" s="137"/>
      <c r="I797" s="109"/>
      <c r="J797" s="137"/>
      <c r="K797" s="109"/>
      <c r="M797">
        <f>IF(B797="",0,HLOOKUP(B797,Feuil3!$2:$3,2,0))</f>
        <v>0</v>
      </c>
      <c r="N797">
        <f t="shared" si="41"/>
        <v>0</v>
      </c>
      <c r="O797">
        <f t="shared" si="42"/>
        <v>1</v>
      </c>
    </row>
    <row r="798" spans="2:15" x14ac:dyDescent="0.25">
      <c r="B798" s="104" t="str">
        <f>HLOOKUP(ROW(A798)-ROW(A$15),Feuil3!$5:$6,2,1)</f>
        <v/>
      </c>
      <c r="C798" s="105" t="str">
        <f t="shared" si="40"/>
        <v/>
      </c>
      <c r="D798" s="106" t="str">
        <f>IF(B798="","",INDEX('4. Offre de transport_1'!$C$25:$CX$76,'5. Offre de transport_2'!N798,'5. Offre de transport_2'!B798))</f>
        <v/>
      </c>
      <c r="E798" s="110" t="str">
        <f>IF(B798="","",INDEX('4. Offre de transport_1'!$C$25:$CX$76,'5. Offre de transport_2'!O798,'5. Offre de transport_2'!B798))</f>
        <v/>
      </c>
      <c r="F798" s="107"/>
      <c r="G798" s="108"/>
      <c r="H798" s="137"/>
      <c r="I798" s="109"/>
      <c r="J798" s="137"/>
      <c r="K798" s="109"/>
      <c r="M798">
        <f>IF(B798="",0,HLOOKUP(B798,Feuil3!$2:$3,2,0))</f>
        <v>0</v>
      </c>
      <c r="N798">
        <f t="shared" si="41"/>
        <v>0</v>
      </c>
      <c r="O798">
        <f t="shared" si="42"/>
        <v>1</v>
      </c>
    </row>
    <row r="799" spans="2:15" x14ac:dyDescent="0.25">
      <c r="B799" s="104" t="str">
        <f>HLOOKUP(ROW(A799)-ROW(A$15),Feuil3!$5:$6,2,1)</f>
        <v/>
      </c>
      <c r="C799" s="105" t="str">
        <f t="shared" si="40"/>
        <v/>
      </c>
      <c r="D799" s="106" t="str">
        <f>IF(B799="","",INDEX('4. Offre de transport_1'!$C$25:$CX$76,'5. Offre de transport_2'!N799,'5. Offre de transport_2'!B799))</f>
        <v/>
      </c>
      <c r="E799" s="110" t="str">
        <f>IF(B799="","",INDEX('4. Offre de transport_1'!$C$25:$CX$76,'5. Offre de transport_2'!O799,'5. Offre de transport_2'!B799))</f>
        <v/>
      </c>
      <c r="F799" s="107"/>
      <c r="G799" s="108"/>
      <c r="H799" s="137"/>
      <c r="I799" s="109"/>
      <c r="J799" s="137"/>
      <c r="K799" s="109"/>
      <c r="M799">
        <f>IF(B799="",0,HLOOKUP(B799,Feuil3!$2:$3,2,0))</f>
        <v>0</v>
      </c>
      <c r="N799">
        <f t="shared" si="41"/>
        <v>0</v>
      </c>
      <c r="O799">
        <f t="shared" si="42"/>
        <v>1</v>
      </c>
    </row>
    <row r="800" spans="2:15" x14ac:dyDescent="0.25">
      <c r="B800" s="104" t="str">
        <f>HLOOKUP(ROW(A800)-ROW(A$15),Feuil3!$5:$6,2,1)</f>
        <v/>
      </c>
      <c r="C800" s="105" t="str">
        <f t="shared" si="40"/>
        <v/>
      </c>
      <c r="D800" s="106" t="str">
        <f>IF(B800="","",INDEX('4. Offre de transport_1'!$C$25:$CX$76,'5. Offre de transport_2'!N800,'5. Offre de transport_2'!B800))</f>
        <v/>
      </c>
      <c r="E800" s="110" t="str">
        <f>IF(B800="","",INDEX('4. Offre de transport_1'!$C$25:$CX$76,'5. Offre de transport_2'!O800,'5. Offre de transport_2'!B800))</f>
        <v/>
      </c>
      <c r="F800" s="107"/>
      <c r="G800" s="108"/>
      <c r="H800" s="137"/>
      <c r="I800" s="109"/>
      <c r="J800" s="137"/>
      <c r="K800" s="109"/>
      <c r="M800">
        <f>IF(B800="",0,HLOOKUP(B800,Feuil3!$2:$3,2,0))</f>
        <v>0</v>
      </c>
      <c r="N800">
        <f t="shared" si="41"/>
        <v>0</v>
      </c>
      <c r="O800">
        <f t="shared" si="42"/>
        <v>1</v>
      </c>
    </row>
    <row r="801" spans="2:15" x14ac:dyDescent="0.25">
      <c r="B801" s="104" t="str">
        <f>HLOOKUP(ROW(A801)-ROW(A$15),Feuil3!$5:$6,2,1)</f>
        <v/>
      </c>
      <c r="C801" s="105" t="str">
        <f t="shared" si="40"/>
        <v/>
      </c>
      <c r="D801" s="106" t="str">
        <f>IF(B801="","",INDEX('4. Offre de transport_1'!$C$25:$CX$76,'5. Offre de transport_2'!N801,'5. Offre de transport_2'!B801))</f>
        <v/>
      </c>
      <c r="E801" s="110" t="str">
        <f>IF(B801="","",INDEX('4. Offre de transport_1'!$C$25:$CX$76,'5. Offre de transport_2'!O801,'5. Offre de transport_2'!B801))</f>
        <v/>
      </c>
      <c r="F801" s="107"/>
      <c r="G801" s="108"/>
      <c r="H801" s="137"/>
      <c r="I801" s="109"/>
      <c r="J801" s="137"/>
      <c r="K801" s="109"/>
      <c r="M801">
        <f>IF(B801="",0,HLOOKUP(B801,Feuil3!$2:$3,2,0))</f>
        <v>0</v>
      </c>
      <c r="N801">
        <f t="shared" si="41"/>
        <v>0</v>
      </c>
      <c r="O801">
        <f t="shared" si="42"/>
        <v>1</v>
      </c>
    </row>
    <row r="802" spans="2:15" x14ac:dyDescent="0.25">
      <c r="B802" s="104" t="str">
        <f>HLOOKUP(ROW(A802)-ROW(A$15),Feuil3!$5:$6,2,1)</f>
        <v/>
      </c>
      <c r="C802" s="105" t="str">
        <f t="shared" si="40"/>
        <v/>
      </c>
      <c r="D802" s="106" t="str">
        <f>IF(B802="","",INDEX('4. Offre de transport_1'!$C$25:$CX$76,'5. Offre de transport_2'!N802,'5. Offre de transport_2'!B802))</f>
        <v/>
      </c>
      <c r="E802" s="110" t="str">
        <f>IF(B802="","",INDEX('4. Offre de transport_1'!$C$25:$CX$76,'5. Offre de transport_2'!O802,'5. Offre de transport_2'!B802))</f>
        <v/>
      </c>
      <c r="F802" s="107"/>
      <c r="G802" s="108"/>
      <c r="H802" s="137"/>
      <c r="I802" s="109"/>
      <c r="J802" s="137"/>
      <c r="K802" s="109"/>
      <c r="M802">
        <f>IF(B802="",0,HLOOKUP(B802,Feuil3!$2:$3,2,0))</f>
        <v>0</v>
      </c>
      <c r="N802">
        <f t="shared" si="41"/>
        <v>0</v>
      </c>
      <c r="O802">
        <f t="shared" si="42"/>
        <v>1</v>
      </c>
    </row>
    <row r="803" spans="2:15" x14ac:dyDescent="0.25">
      <c r="B803" s="104" t="str">
        <f>HLOOKUP(ROW(A803)-ROW(A$15),Feuil3!$5:$6,2,1)</f>
        <v/>
      </c>
      <c r="C803" s="105" t="str">
        <f t="shared" si="40"/>
        <v/>
      </c>
      <c r="D803" s="106" t="str">
        <f>IF(B803="","",INDEX('4. Offre de transport_1'!$C$25:$CX$76,'5. Offre de transport_2'!N803,'5. Offre de transport_2'!B803))</f>
        <v/>
      </c>
      <c r="E803" s="110" t="str">
        <f>IF(B803="","",INDEX('4. Offre de transport_1'!$C$25:$CX$76,'5. Offre de transport_2'!O803,'5. Offre de transport_2'!B803))</f>
        <v/>
      </c>
      <c r="F803" s="107"/>
      <c r="G803" s="108"/>
      <c r="H803" s="137"/>
      <c r="I803" s="109"/>
      <c r="J803" s="137"/>
      <c r="K803" s="109"/>
      <c r="M803">
        <f>IF(B803="",0,HLOOKUP(B803,Feuil3!$2:$3,2,0))</f>
        <v>0</v>
      </c>
      <c r="N803">
        <f t="shared" si="41"/>
        <v>0</v>
      </c>
      <c r="O803">
        <f t="shared" si="42"/>
        <v>1</v>
      </c>
    </row>
    <row r="804" spans="2:15" x14ac:dyDescent="0.25">
      <c r="B804" s="104" t="str">
        <f>HLOOKUP(ROW(A804)-ROW(A$15),Feuil3!$5:$6,2,1)</f>
        <v/>
      </c>
      <c r="C804" s="105" t="str">
        <f t="shared" si="40"/>
        <v/>
      </c>
      <c r="D804" s="106" t="str">
        <f>IF(B804="","",INDEX('4. Offre de transport_1'!$C$25:$CX$76,'5. Offre de transport_2'!N804,'5. Offre de transport_2'!B804))</f>
        <v/>
      </c>
      <c r="E804" s="110" t="str">
        <f>IF(B804="","",INDEX('4. Offre de transport_1'!$C$25:$CX$76,'5. Offre de transport_2'!O804,'5. Offre de transport_2'!B804))</f>
        <v/>
      </c>
      <c r="F804" s="107"/>
      <c r="G804" s="108"/>
      <c r="H804" s="137"/>
      <c r="I804" s="109"/>
      <c r="J804" s="137"/>
      <c r="K804" s="109"/>
      <c r="M804">
        <f>IF(B804="",0,HLOOKUP(B804,Feuil3!$2:$3,2,0))</f>
        <v>0</v>
      </c>
      <c r="N804">
        <f t="shared" si="41"/>
        <v>0</v>
      </c>
      <c r="O804">
        <f t="shared" si="42"/>
        <v>1</v>
      </c>
    </row>
    <row r="805" spans="2:15" x14ac:dyDescent="0.25">
      <c r="B805" s="104" t="str">
        <f>HLOOKUP(ROW(A805)-ROW(A$15),Feuil3!$5:$6,2,1)</f>
        <v/>
      </c>
      <c r="C805" s="105" t="str">
        <f t="shared" si="40"/>
        <v/>
      </c>
      <c r="D805" s="106" t="str">
        <f>IF(B805="","",INDEX('4. Offre de transport_1'!$C$25:$CX$76,'5. Offre de transport_2'!N805,'5. Offre de transport_2'!B805))</f>
        <v/>
      </c>
      <c r="E805" s="110" t="str">
        <f>IF(B805="","",INDEX('4. Offre de transport_1'!$C$25:$CX$76,'5. Offre de transport_2'!O805,'5. Offre de transport_2'!B805))</f>
        <v/>
      </c>
      <c r="F805" s="107"/>
      <c r="G805" s="108"/>
      <c r="H805" s="137"/>
      <c r="I805" s="109"/>
      <c r="J805" s="137"/>
      <c r="K805" s="109"/>
      <c r="M805">
        <f>IF(B805="",0,HLOOKUP(B805,Feuil3!$2:$3,2,0))</f>
        <v>0</v>
      </c>
      <c r="N805">
        <f t="shared" si="41"/>
        <v>0</v>
      </c>
      <c r="O805">
        <f t="shared" si="42"/>
        <v>1</v>
      </c>
    </row>
    <row r="806" spans="2:15" x14ac:dyDescent="0.25">
      <c r="B806" s="104" t="str">
        <f>HLOOKUP(ROW(A806)-ROW(A$15),Feuil3!$5:$6,2,1)</f>
        <v/>
      </c>
      <c r="C806" s="105" t="str">
        <f t="shared" si="40"/>
        <v/>
      </c>
      <c r="D806" s="106" t="str">
        <f>IF(B806="","",INDEX('4. Offre de transport_1'!$C$25:$CX$76,'5. Offre de transport_2'!N806,'5. Offre de transport_2'!B806))</f>
        <v/>
      </c>
      <c r="E806" s="110" t="str">
        <f>IF(B806="","",INDEX('4. Offre de transport_1'!$C$25:$CX$76,'5. Offre de transport_2'!O806,'5. Offre de transport_2'!B806))</f>
        <v/>
      </c>
      <c r="F806" s="107"/>
      <c r="G806" s="108"/>
      <c r="H806" s="137"/>
      <c r="I806" s="109"/>
      <c r="J806" s="137"/>
      <c r="K806" s="109"/>
      <c r="M806">
        <f>IF(B806="",0,HLOOKUP(B806,Feuil3!$2:$3,2,0))</f>
        <v>0</v>
      </c>
      <c r="N806">
        <f t="shared" si="41"/>
        <v>0</v>
      </c>
      <c r="O806">
        <f t="shared" si="42"/>
        <v>1</v>
      </c>
    </row>
    <row r="807" spans="2:15" x14ac:dyDescent="0.25">
      <c r="B807" s="104" t="str">
        <f>HLOOKUP(ROW(A807)-ROW(A$15),Feuil3!$5:$6,2,1)</f>
        <v/>
      </c>
      <c r="C807" s="105" t="str">
        <f t="shared" si="40"/>
        <v/>
      </c>
      <c r="D807" s="106" t="str">
        <f>IF(B807="","",INDEX('4. Offre de transport_1'!$C$25:$CX$76,'5. Offre de transport_2'!N807,'5. Offre de transport_2'!B807))</f>
        <v/>
      </c>
      <c r="E807" s="110" t="str">
        <f>IF(B807="","",INDEX('4. Offre de transport_1'!$C$25:$CX$76,'5. Offre de transport_2'!O807,'5. Offre de transport_2'!B807))</f>
        <v/>
      </c>
      <c r="F807" s="107"/>
      <c r="G807" s="108"/>
      <c r="H807" s="137"/>
      <c r="I807" s="109"/>
      <c r="J807" s="137"/>
      <c r="K807" s="109"/>
      <c r="M807">
        <f>IF(B807="",0,HLOOKUP(B807,Feuil3!$2:$3,2,0))</f>
        <v>0</v>
      </c>
      <c r="N807">
        <f t="shared" si="41"/>
        <v>0</v>
      </c>
      <c r="O807">
        <f t="shared" si="42"/>
        <v>1</v>
      </c>
    </row>
    <row r="808" spans="2:15" x14ac:dyDescent="0.25">
      <c r="B808" s="104" t="str">
        <f>HLOOKUP(ROW(A808)-ROW(A$15),Feuil3!$5:$6,2,1)</f>
        <v/>
      </c>
      <c r="C808" s="105" t="str">
        <f t="shared" si="40"/>
        <v/>
      </c>
      <c r="D808" s="106" t="str">
        <f>IF(B808="","",INDEX('4. Offre de transport_1'!$C$25:$CX$76,'5. Offre de transport_2'!N808,'5. Offre de transport_2'!B808))</f>
        <v/>
      </c>
      <c r="E808" s="110" t="str">
        <f>IF(B808="","",INDEX('4. Offre de transport_1'!$C$25:$CX$76,'5. Offre de transport_2'!O808,'5. Offre de transport_2'!B808))</f>
        <v/>
      </c>
      <c r="F808" s="107"/>
      <c r="G808" s="108"/>
      <c r="H808" s="137"/>
      <c r="I808" s="109"/>
      <c r="J808" s="137"/>
      <c r="K808" s="109"/>
      <c r="M808">
        <f>IF(B808="",0,HLOOKUP(B808,Feuil3!$2:$3,2,0))</f>
        <v>0</v>
      </c>
      <c r="N808">
        <f t="shared" si="41"/>
        <v>0</v>
      </c>
      <c r="O808">
        <f t="shared" si="42"/>
        <v>1</v>
      </c>
    </row>
    <row r="809" spans="2:15" x14ac:dyDescent="0.25">
      <c r="B809" s="104" t="str">
        <f>HLOOKUP(ROW(A809)-ROW(A$15),Feuil3!$5:$6,2,1)</f>
        <v/>
      </c>
      <c r="C809" s="105" t="str">
        <f t="shared" si="40"/>
        <v/>
      </c>
      <c r="D809" s="106" t="str">
        <f>IF(B809="","",INDEX('4. Offre de transport_1'!$C$25:$CX$76,'5. Offre de transport_2'!N809,'5. Offre de transport_2'!B809))</f>
        <v/>
      </c>
      <c r="E809" s="110" t="str">
        <f>IF(B809="","",INDEX('4. Offre de transport_1'!$C$25:$CX$76,'5. Offre de transport_2'!O809,'5. Offre de transport_2'!B809))</f>
        <v/>
      </c>
      <c r="F809" s="107"/>
      <c r="G809" s="108"/>
      <c r="H809" s="137"/>
      <c r="I809" s="109"/>
      <c r="J809" s="137"/>
      <c r="K809" s="109"/>
      <c r="M809">
        <f>IF(B809="",0,HLOOKUP(B809,Feuil3!$2:$3,2,0))</f>
        <v>0</v>
      </c>
      <c r="N809">
        <f t="shared" si="41"/>
        <v>0</v>
      </c>
      <c r="O809">
        <f t="shared" si="42"/>
        <v>1</v>
      </c>
    </row>
    <row r="810" spans="2:15" x14ac:dyDescent="0.25">
      <c r="B810" s="104" t="str">
        <f>HLOOKUP(ROW(A810)-ROW(A$15),Feuil3!$5:$6,2,1)</f>
        <v/>
      </c>
      <c r="C810" s="105" t="str">
        <f t="shared" si="40"/>
        <v/>
      </c>
      <c r="D810" s="106" t="str">
        <f>IF(B810="","",INDEX('4. Offre de transport_1'!$C$25:$CX$76,'5. Offre de transport_2'!N810,'5. Offre de transport_2'!B810))</f>
        <v/>
      </c>
      <c r="E810" s="110" t="str">
        <f>IF(B810="","",INDEX('4. Offre de transport_1'!$C$25:$CX$76,'5. Offre de transport_2'!O810,'5. Offre de transport_2'!B810))</f>
        <v/>
      </c>
      <c r="F810" s="107"/>
      <c r="G810" s="108"/>
      <c r="H810" s="137"/>
      <c r="I810" s="109"/>
      <c r="J810" s="137"/>
      <c r="K810" s="109"/>
      <c r="M810">
        <f>IF(B810="",0,HLOOKUP(B810,Feuil3!$2:$3,2,0))</f>
        <v>0</v>
      </c>
      <c r="N810">
        <f t="shared" si="41"/>
        <v>0</v>
      </c>
      <c r="O810">
        <f t="shared" si="42"/>
        <v>1</v>
      </c>
    </row>
    <row r="811" spans="2:15" x14ac:dyDescent="0.25">
      <c r="B811" s="104" t="str">
        <f>HLOOKUP(ROW(A811)-ROW(A$15),Feuil3!$5:$6,2,1)</f>
        <v/>
      </c>
      <c r="C811" s="105" t="str">
        <f t="shared" si="40"/>
        <v/>
      </c>
      <c r="D811" s="106" t="str">
        <f>IF(B811="","",INDEX('4. Offre de transport_1'!$C$25:$CX$76,'5. Offre de transport_2'!N811,'5. Offre de transport_2'!B811))</f>
        <v/>
      </c>
      <c r="E811" s="110" t="str">
        <f>IF(B811="","",INDEX('4. Offre de transport_1'!$C$25:$CX$76,'5. Offre de transport_2'!O811,'5. Offre de transport_2'!B811))</f>
        <v/>
      </c>
      <c r="F811" s="107"/>
      <c r="G811" s="108"/>
      <c r="H811" s="137"/>
      <c r="I811" s="109"/>
      <c r="J811" s="137"/>
      <c r="K811" s="109"/>
      <c r="M811">
        <f>IF(B811="",0,HLOOKUP(B811,Feuil3!$2:$3,2,0))</f>
        <v>0</v>
      </c>
      <c r="N811">
        <f t="shared" si="41"/>
        <v>0</v>
      </c>
      <c r="O811">
        <f t="shared" si="42"/>
        <v>1</v>
      </c>
    </row>
    <row r="812" spans="2:15" x14ac:dyDescent="0.25">
      <c r="B812" s="104" t="str">
        <f>HLOOKUP(ROW(A812)-ROW(A$15),Feuil3!$5:$6,2,1)</f>
        <v/>
      </c>
      <c r="C812" s="105" t="str">
        <f t="shared" si="40"/>
        <v/>
      </c>
      <c r="D812" s="106" t="str">
        <f>IF(B812="","",INDEX('4. Offre de transport_1'!$C$25:$CX$76,'5. Offre de transport_2'!N812,'5. Offre de transport_2'!B812))</f>
        <v/>
      </c>
      <c r="E812" s="110" t="str">
        <f>IF(B812="","",INDEX('4. Offre de transport_1'!$C$25:$CX$76,'5. Offre de transport_2'!O812,'5. Offre de transport_2'!B812))</f>
        <v/>
      </c>
      <c r="F812" s="107"/>
      <c r="G812" s="108"/>
      <c r="H812" s="137"/>
      <c r="I812" s="109"/>
      <c r="J812" s="137"/>
      <c r="K812" s="109"/>
      <c r="M812">
        <f>IF(B812="",0,HLOOKUP(B812,Feuil3!$2:$3,2,0))</f>
        <v>0</v>
      </c>
      <c r="N812">
        <f t="shared" si="41"/>
        <v>0</v>
      </c>
      <c r="O812">
        <f t="shared" si="42"/>
        <v>1</v>
      </c>
    </row>
    <row r="813" spans="2:15" x14ac:dyDescent="0.25">
      <c r="B813" s="104" t="str">
        <f>HLOOKUP(ROW(A813)-ROW(A$15),Feuil3!$5:$6,2,1)</f>
        <v/>
      </c>
      <c r="C813" s="105" t="str">
        <f t="shared" si="40"/>
        <v/>
      </c>
      <c r="D813" s="106" t="str">
        <f>IF(B813="","",INDEX('4. Offre de transport_1'!$C$25:$CX$76,'5. Offre de transport_2'!N813,'5. Offre de transport_2'!B813))</f>
        <v/>
      </c>
      <c r="E813" s="110" t="str">
        <f>IF(B813="","",INDEX('4. Offre de transport_1'!$C$25:$CX$76,'5. Offre de transport_2'!O813,'5. Offre de transport_2'!B813))</f>
        <v/>
      </c>
      <c r="F813" s="107"/>
      <c r="G813" s="108"/>
      <c r="H813" s="137"/>
      <c r="I813" s="109"/>
      <c r="J813" s="137"/>
      <c r="K813" s="109"/>
      <c r="M813">
        <f>IF(B813="",0,HLOOKUP(B813,Feuil3!$2:$3,2,0))</f>
        <v>0</v>
      </c>
      <c r="N813">
        <f t="shared" si="41"/>
        <v>0</v>
      </c>
      <c r="O813">
        <f t="shared" si="42"/>
        <v>1</v>
      </c>
    </row>
    <row r="814" spans="2:15" x14ac:dyDescent="0.25">
      <c r="B814" s="104" t="str">
        <f>HLOOKUP(ROW(A814)-ROW(A$15),Feuil3!$5:$6,2,1)</f>
        <v/>
      </c>
      <c r="C814" s="105" t="str">
        <f t="shared" si="40"/>
        <v/>
      </c>
      <c r="D814" s="106" t="str">
        <f>IF(B814="","",INDEX('4. Offre de transport_1'!$C$25:$CX$76,'5. Offre de transport_2'!N814,'5. Offre de transport_2'!B814))</f>
        <v/>
      </c>
      <c r="E814" s="110" t="str">
        <f>IF(B814="","",INDEX('4. Offre de transport_1'!$C$25:$CX$76,'5. Offre de transport_2'!O814,'5. Offre de transport_2'!B814))</f>
        <v/>
      </c>
      <c r="F814" s="107"/>
      <c r="G814" s="108"/>
      <c r="H814" s="137"/>
      <c r="I814" s="109"/>
      <c r="J814" s="137"/>
      <c r="K814" s="109"/>
      <c r="M814">
        <f>IF(B814="",0,HLOOKUP(B814,Feuil3!$2:$3,2,0))</f>
        <v>0</v>
      </c>
      <c r="N814">
        <f t="shared" si="41"/>
        <v>0</v>
      </c>
      <c r="O814">
        <f t="shared" si="42"/>
        <v>1</v>
      </c>
    </row>
    <row r="815" spans="2:15" x14ac:dyDescent="0.25">
      <c r="B815" s="104" t="str">
        <f>HLOOKUP(ROW(A815)-ROW(A$15),Feuil3!$5:$6,2,1)</f>
        <v/>
      </c>
      <c r="C815" s="105" t="str">
        <f t="shared" si="40"/>
        <v/>
      </c>
      <c r="D815" s="106" t="str">
        <f>IF(B815="","",INDEX('4. Offre de transport_1'!$C$25:$CX$76,'5. Offre de transport_2'!N815,'5. Offre de transport_2'!B815))</f>
        <v/>
      </c>
      <c r="E815" s="110" t="str">
        <f>IF(B815="","",INDEX('4. Offre de transport_1'!$C$25:$CX$76,'5. Offre de transport_2'!O815,'5. Offre de transport_2'!B815))</f>
        <v/>
      </c>
      <c r="F815" s="107"/>
      <c r="G815" s="108"/>
      <c r="H815" s="137"/>
      <c r="I815" s="109"/>
      <c r="J815" s="137"/>
      <c r="K815" s="109"/>
      <c r="M815">
        <f>IF(B815="",0,HLOOKUP(B815,Feuil3!$2:$3,2,0))</f>
        <v>0</v>
      </c>
      <c r="N815">
        <f t="shared" si="41"/>
        <v>0</v>
      </c>
      <c r="O815">
        <f t="shared" si="42"/>
        <v>1</v>
      </c>
    </row>
    <row r="816" spans="2:15" x14ac:dyDescent="0.25">
      <c r="B816" s="104" t="str">
        <f>HLOOKUP(ROW(A816)-ROW(A$15),Feuil3!$5:$6,2,1)</f>
        <v/>
      </c>
      <c r="C816" s="105" t="str">
        <f t="shared" si="40"/>
        <v/>
      </c>
      <c r="D816" s="106" t="str">
        <f>IF(B816="","",INDEX('4. Offre de transport_1'!$C$25:$CX$76,'5. Offre de transport_2'!N816,'5. Offre de transport_2'!B816))</f>
        <v/>
      </c>
      <c r="E816" s="110" t="str">
        <f>IF(B816="","",INDEX('4. Offre de transport_1'!$C$25:$CX$76,'5. Offre de transport_2'!O816,'5. Offre de transport_2'!B816))</f>
        <v/>
      </c>
      <c r="F816" s="107"/>
      <c r="G816" s="108"/>
      <c r="H816" s="137"/>
      <c r="I816" s="109"/>
      <c r="J816" s="137"/>
      <c r="K816" s="109"/>
      <c r="M816">
        <f>IF(B816="",0,HLOOKUP(B816,Feuil3!$2:$3,2,0))</f>
        <v>0</v>
      </c>
      <c r="N816">
        <f t="shared" si="41"/>
        <v>0</v>
      </c>
      <c r="O816">
        <f t="shared" si="42"/>
        <v>1</v>
      </c>
    </row>
    <row r="817" spans="2:15" x14ac:dyDescent="0.25">
      <c r="B817" s="104" t="str">
        <f>HLOOKUP(ROW(A817)-ROW(A$15),Feuil3!$5:$6,2,1)</f>
        <v/>
      </c>
      <c r="C817" s="105" t="str">
        <f t="shared" si="40"/>
        <v/>
      </c>
      <c r="D817" s="106" t="str">
        <f>IF(B817="","",INDEX('4. Offre de transport_1'!$C$25:$CX$76,'5. Offre de transport_2'!N817,'5. Offre de transport_2'!B817))</f>
        <v/>
      </c>
      <c r="E817" s="110" t="str">
        <f>IF(B817="","",INDEX('4. Offre de transport_1'!$C$25:$CX$76,'5. Offre de transport_2'!O817,'5. Offre de transport_2'!B817))</f>
        <v/>
      </c>
      <c r="F817" s="107"/>
      <c r="G817" s="108"/>
      <c r="H817" s="137"/>
      <c r="I817" s="109"/>
      <c r="J817" s="137"/>
      <c r="K817" s="109"/>
      <c r="M817">
        <f>IF(B817="",0,HLOOKUP(B817,Feuil3!$2:$3,2,0))</f>
        <v>0</v>
      </c>
      <c r="N817">
        <f t="shared" si="41"/>
        <v>0</v>
      </c>
      <c r="O817">
        <f t="shared" si="42"/>
        <v>1</v>
      </c>
    </row>
    <row r="818" spans="2:15" x14ac:dyDescent="0.25">
      <c r="B818" s="104" t="str">
        <f>HLOOKUP(ROW(A818)-ROW(A$15),Feuil3!$5:$6,2,1)</f>
        <v/>
      </c>
      <c r="C818" s="105" t="str">
        <f t="shared" si="40"/>
        <v/>
      </c>
      <c r="D818" s="106" t="str">
        <f>IF(B818="","",INDEX('4. Offre de transport_1'!$C$25:$CX$76,'5. Offre de transport_2'!N818,'5. Offre de transport_2'!B818))</f>
        <v/>
      </c>
      <c r="E818" s="110" t="str">
        <f>IF(B818="","",INDEX('4. Offre de transport_1'!$C$25:$CX$76,'5. Offre de transport_2'!O818,'5. Offre de transport_2'!B818))</f>
        <v/>
      </c>
      <c r="F818" s="107"/>
      <c r="G818" s="108"/>
      <c r="H818" s="137"/>
      <c r="I818" s="109"/>
      <c r="J818" s="137"/>
      <c r="K818" s="109"/>
      <c r="M818">
        <f>IF(B818="",0,HLOOKUP(B818,Feuil3!$2:$3,2,0))</f>
        <v>0</v>
      </c>
      <c r="N818">
        <f t="shared" si="41"/>
        <v>0</v>
      </c>
      <c r="O818">
        <f t="shared" si="42"/>
        <v>1</v>
      </c>
    </row>
    <row r="819" spans="2:15" x14ac:dyDescent="0.25">
      <c r="B819" s="104" t="str">
        <f>HLOOKUP(ROW(A819)-ROW(A$15),Feuil3!$5:$6,2,1)</f>
        <v/>
      </c>
      <c r="C819" s="105" t="str">
        <f t="shared" si="40"/>
        <v/>
      </c>
      <c r="D819" s="106" t="str">
        <f>IF(B819="","",INDEX('4. Offre de transport_1'!$C$25:$CX$76,'5. Offre de transport_2'!N819,'5. Offre de transport_2'!B819))</f>
        <v/>
      </c>
      <c r="E819" s="110" t="str">
        <f>IF(B819="","",INDEX('4. Offre de transport_1'!$C$25:$CX$76,'5. Offre de transport_2'!O819,'5. Offre de transport_2'!B819))</f>
        <v/>
      </c>
      <c r="F819" s="107"/>
      <c r="G819" s="108"/>
      <c r="H819" s="137"/>
      <c r="I819" s="109"/>
      <c r="J819" s="137"/>
      <c r="K819" s="109"/>
      <c r="M819">
        <f>IF(B819="",0,HLOOKUP(B819,Feuil3!$2:$3,2,0))</f>
        <v>0</v>
      </c>
      <c r="N819">
        <f t="shared" si="41"/>
        <v>0</v>
      </c>
      <c r="O819">
        <f t="shared" si="42"/>
        <v>1</v>
      </c>
    </row>
    <row r="820" spans="2:15" x14ac:dyDescent="0.25">
      <c r="B820" s="104" t="str">
        <f>HLOOKUP(ROW(A820)-ROW(A$15),Feuil3!$5:$6,2,1)</f>
        <v/>
      </c>
      <c r="C820" s="105" t="str">
        <f t="shared" si="40"/>
        <v/>
      </c>
      <c r="D820" s="106" t="str">
        <f>IF(B820="","",INDEX('4. Offre de transport_1'!$C$25:$CX$76,'5. Offre de transport_2'!N820,'5. Offre de transport_2'!B820))</f>
        <v/>
      </c>
      <c r="E820" s="110" t="str">
        <f>IF(B820="","",INDEX('4. Offre de transport_1'!$C$25:$CX$76,'5. Offre de transport_2'!O820,'5. Offre de transport_2'!B820))</f>
        <v/>
      </c>
      <c r="F820" s="107"/>
      <c r="G820" s="108"/>
      <c r="H820" s="137"/>
      <c r="I820" s="109"/>
      <c r="J820" s="137"/>
      <c r="K820" s="109"/>
      <c r="M820">
        <f>IF(B820="",0,HLOOKUP(B820,Feuil3!$2:$3,2,0))</f>
        <v>0</v>
      </c>
      <c r="N820">
        <f t="shared" si="41"/>
        <v>0</v>
      </c>
      <c r="O820">
        <f t="shared" si="42"/>
        <v>1</v>
      </c>
    </row>
    <row r="821" spans="2:15" x14ac:dyDescent="0.25">
      <c r="B821" s="104" t="str">
        <f>HLOOKUP(ROW(A821)-ROW(A$15),Feuil3!$5:$6,2,1)</f>
        <v/>
      </c>
      <c r="C821" s="105" t="str">
        <f t="shared" si="40"/>
        <v/>
      </c>
      <c r="D821" s="106" t="str">
        <f>IF(B821="","",INDEX('4. Offre de transport_1'!$C$25:$CX$76,'5. Offre de transport_2'!N821,'5. Offre de transport_2'!B821))</f>
        <v/>
      </c>
      <c r="E821" s="110" t="str">
        <f>IF(B821="","",INDEX('4. Offre de transport_1'!$C$25:$CX$76,'5. Offre de transport_2'!O821,'5. Offre de transport_2'!B821))</f>
        <v/>
      </c>
      <c r="F821" s="107"/>
      <c r="G821" s="108"/>
      <c r="H821" s="137"/>
      <c r="I821" s="109"/>
      <c r="J821" s="137"/>
      <c r="K821" s="109"/>
      <c r="M821">
        <f>IF(B821="",0,HLOOKUP(B821,Feuil3!$2:$3,2,0))</f>
        <v>0</v>
      </c>
      <c r="N821">
        <f t="shared" si="41"/>
        <v>0</v>
      </c>
      <c r="O821">
        <f t="shared" si="42"/>
        <v>1</v>
      </c>
    </row>
    <row r="822" spans="2:15" x14ac:dyDescent="0.25">
      <c r="B822" s="104" t="str">
        <f>HLOOKUP(ROW(A822)-ROW(A$15),Feuil3!$5:$6,2,1)</f>
        <v/>
      </c>
      <c r="C822" s="105" t="str">
        <f t="shared" si="40"/>
        <v/>
      </c>
      <c r="D822" s="106" t="str">
        <f>IF(B822="","",INDEX('4. Offre de transport_1'!$C$25:$CX$76,'5. Offre de transport_2'!N822,'5. Offre de transport_2'!B822))</f>
        <v/>
      </c>
      <c r="E822" s="110" t="str">
        <f>IF(B822="","",INDEX('4. Offre de transport_1'!$C$25:$CX$76,'5. Offre de transport_2'!O822,'5. Offre de transport_2'!B822))</f>
        <v/>
      </c>
      <c r="F822" s="107"/>
      <c r="G822" s="108"/>
      <c r="H822" s="137"/>
      <c r="I822" s="109"/>
      <c r="J822" s="137"/>
      <c r="K822" s="109"/>
      <c r="M822">
        <f>IF(B822="",0,HLOOKUP(B822,Feuil3!$2:$3,2,0))</f>
        <v>0</v>
      </c>
      <c r="N822">
        <f t="shared" si="41"/>
        <v>0</v>
      </c>
      <c r="O822">
        <f t="shared" si="42"/>
        <v>1</v>
      </c>
    </row>
    <row r="823" spans="2:15" x14ac:dyDescent="0.25">
      <c r="B823" s="104" t="str">
        <f>HLOOKUP(ROW(A823)-ROW(A$15),Feuil3!$5:$6,2,1)</f>
        <v/>
      </c>
      <c r="C823" s="105" t="str">
        <f t="shared" si="40"/>
        <v/>
      </c>
      <c r="D823" s="106" t="str">
        <f>IF(B823="","",INDEX('4. Offre de transport_1'!$C$25:$CX$76,'5. Offre de transport_2'!N823,'5. Offre de transport_2'!B823))</f>
        <v/>
      </c>
      <c r="E823" s="110" t="str">
        <f>IF(B823="","",INDEX('4. Offre de transport_1'!$C$25:$CX$76,'5. Offre de transport_2'!O823,'5. Offre de transport_2'!B823))</f>
        <v/>
      </c>
      <c r="F823" s="107"/>
      <c r="G823" s="108"/>
      <c r="H823" s="137"/>
      <c r="I823" s="109"/>
      <c r="J823" s="137"/>
      <c r="K823" s="109"/>
      <c r="M823">
        <f>IF(B823="",0,HLOOKUP(B823,Feuil3!$2:$3,2,0))</f>
        <v>0</v>
      </c>
      <c r="N823">
        <f t="shared" si="41"/>
        <v>0</v>
      </c>
      <c r="O823">
        <f t="shared" si="42"/>
        <v>1</v>
      </c>
    </row>
    <row r="824" spans="2:15" x14ac:dyDescent="0.25">
      <c r="B824" s="104" t="str">
        <f>HLOOKUP(ROW(A824)-ROW(A$15),Feuil3!$5:$6,2,1)</f>
        <v/>
      </c>
      <c r="C824" s="105" t="str">
        <f t="shared" si="40"/>
        <v/>
      </c>
      <c r="D824" s="106" t="str">
        <f>IF(B824="","",INDEX('4. Offre de transport_1'!$C$25:$CX$76,'5. Offre de transport_2'!N824,'5. Offre de transport_2'!B824))</f>
        <v/>
      </c>
      <c r="E824" s="110" t="str">
        <f>IF(B824="","",INDEX('4. Offre de transport_1'!$C$25:$CX$76,'5. Offre de transport_2'!O824,'5. Offre de transport_2'!B824))</f>
        <v/>
      </c>
      <c r="F824" s="107"/>
      <c r="G824" s="108"/>
      <c r="H824" s="137"/>
      <c r="I824" s="109"/>
      <c r="J824" s="137"/>
      <c r="K824" s="109"/>
      <c r="M824">
        <f>IF(B824="",0,HLOOKUP(B824,Feuil3!$2:$3,2,0))</f>
        <v>0</v>
      </c>
      <c r="N824">
        <f t="shared" si="41"/>
        <v>0</v>
      </c>
      <c r="O824">
        <f t="shared" si="42"/>
        <v>1</v>
      </c>
    </row>
    <row r="825" spans="2:15" x14ac:dyDescent="0.25">
      <c r="B825" s="104" t="str">
        <f>HLOOKUP(ROW(A825)-ROW(A$15),Feuil3!$5:$6,2,1)</f>
        <v/>
      </c>
      <c r="C825" s="105" t="str">
        <f t="shared" si="40"/>
        <v/>
      </c>
      <c r="D825" s="106" t="str">
        <f>IF(B825="","",INDEX('4. Offre de transport_1'!$C$25:$CX$76,'5. Offre de transport_2'!N825,'5. Offre de transport_2'!B825))</f>
        <v/>
      </c>
      <c r="E825" s="110" t="str">
        <f>IF(B825="","",INDEX('4. Offre de transport_1'!$C$25:$CX$76,'5. Offre de transport_2'!O825,'5. Offre de transport_2'!B825))</f>
        <v/>
      </c>
      <c r="F825" s="107"/>
      <c r="G825" s="108"/>
      <c r="H825" s="137"/>
      <c r="I825" s="109"/>
      <c r="J825" s="137"/>
      <c r="K825" s="109"/>
      <c r="M825">
        <f>IF(B825="",0,HLOOKUP(B825,Feuil3!$2:$3,2,0))</f>
        <v>0</v>
      </c>
      <c r="N825">
        <f t="shared" si="41"/>
        <v>0</v>
      </c>
      <c r="O825">
        <f t="shared" si="42"/>
        <v>1</v>
      </c>
    </row>
    <row r="826" spans="2:15" x14ac:dyDescent="0.25">
      <c r="B826" s="104" t="str">
        <f>HLOOKUP(ROW(A826)-ROW(A$15),Feuil3!$5:$6,2,1)</f>
        <v/>
      </c>
      <c r="C826" s="105" t="str">
        <f t="shared" si="40"/>
        <v/>
      </c>
      <c r="D826" s="106" t="str">
        <f>IF(B826="","",INDEX('4. Offre de transport_1'!$C$25:$CX$76,'5. Offre de transport_2'!N826,'5. Offre de transport_2'!B826))</f>
        <v/>
      </c>
      <c r="E826" s="110" t="str">
        <f>IF(B826="","",INDEX('4. Offre de transport_1'!$C$25:$CX$76,'5. Offre de transport_2'!O826,'5. Offre de transport_2'!B826))</f>
        <v/>
      </c>
      <c r="F826" s="107"/>
      <c r="G826" s="108"/>
      <c r="H826" s="137"/>
      <c r="I826" s="109"/>
      <c r="J826" s="137"/>
      <c r="K826" s="109"/>
      <c r="M826">
        <f>IF(B826="",0,HLOOKUP(B826,Feuil3!$2:$3,2,0))</f>
        <v>0</v>
      </c>
      <c r="N826">
        <f t="shared" si="41"/>
        <v>0</v>
      </c>
      <c r="O826">
        <f t="shared" si="42"/>
        <v>1</v>
      </c>
    </row>
    <row r="827" spans="2:15" x14ac:dyDescent="0.25">
      <c r="B827" s="104" t="str">
        <f>HLOOKUP(ROW(A827)-ROW(A$15),Feuil3!$5:$6,2,1)</f>
        <v/>
      </c>
      <c r="C827" s="105" t="str">
        <f t="shared" si="40"/>
        <v/>
      </c>
      <c r="D827" s="106" t="str">
        <f>IF(B827="","",INDEX('4. Offre de transport_1'!$C$25:$CX$76,'5. Offre de transport_2'!N827,'5. Offre de transport_2'!B827))</f>
        <v/>
      </c>
      <c r="E827" s="110" t="str">
        <f>IF(B827="","",INDEX('4. Offre de transport_1'!$C$25:$CX$76,'5. Offre de transport_2'!O827,'5. Offre de transport_2'!B827))</f>
        <v/>
      </c>
      <c r="F827" s="107"/>
      <c r="G827" s="108"/>
      <c r="H827" s="137"/>
      <c r="I827" s="109"/>
      <c r="J827" s="137"/>
      <c r="K827" s="109"/>
      <c r="M827">
        <f>IF(B827="",0,HLOOKUP(B827,Feuil3!$2:$3,2,0))</f>
        <v>0</v>
      </c>
      <c r="N827">
        <f t="shared" si="41"/>
        <v>0</v>
      </c>
      <c r="O827">
        <f t="shared" si="42"/>
        <v>1</v>
      </c>
    </row>
    <row r="828" spans="2:15" x14ac:dyDescent="0.25">
      <c r="B828" s="104" t="str">
        <f>HLOOKUP(ROW(A828)-ROW(A$15),Feuil3!$5:$6,2,1)</f>
        <v/>
      </c>
      <c r="C828" s="105" t="str">
        <f t="shared" si="40"/>
        <v/>
      </c>
      <c r="D828" s="106" t="str">
        <f>IF(B828="","",INDEX('4. Offre de transport_1'!$C$25:$CX$76,'5. Offre de transport_2'!N828,'5. Offre de transport_2'!B828))</f>
        <v/>
      </c>
      <c r="E828" s="110" t="str">
        <f>IF(B828="","",INDEX('4. Offre de transport_1'!$C$25:$CX$76,'5. Offre de transport_2'!O828,'5. Offre de transport_2'!B828))</f>
        <v/>
      </c>
      <c r="F828" s="107"/>
      <c r="G828" s="108"/>
      <c r="H828" s="137"/>
      <c r="I828" s="109"/>
      <c r="J828" s="137"/>
      <c r="K828" s="109"/>
      <c r="M828">
        <f>IF(B828="",0,HLOOKUP(B828,Feuil3!$2:$3,2,0))</f>
        <v>0</v>
      </c>
      <c r="N828">
        <f t="shared" si="41"/>
        <v>0</v>
      </c>
      <c r="O828">
        <f t="shared" si="42"/>
        <v>1</v>
      </c>
    </row>
    <row r="829" spans="2:15" x14ac:dyDescent="0.25">
      <c r="B829" s="104" t="str">
        <f>HLOOKUP(ROW(A829)-ROW(A$15),Feuil3!$5:$6,2,1)</f>
        <v/>
      </c>
      <c r="C829" s="105" t="str">
        <f t="shared" si="40"/>
        <v/>
      </c>
      <c r="D829" s="106" t="str">
        <f>IF(B829="","",INDEX('4. Offre de transport_1'!$C$25:$CX$76,'5. Offre de transport_2'!N829,'5. Offre de transport_2'!B829))</f>
        <v/>
      </c>
      <c r="E829" s="110" t="str">
        <f>IF(B829="","",INDEX('4. Offre de transport_1'!$C$25:$CX$76,'5. Offre de transport_2'!O829,'5. Offre de transport_2'!B829))</f>
        <v/>
      </c>
      <c r="F829" s="107"/>
      <c r="G829" s="108"/>
      <c r="H829" s="137"/>
      <c r="I829" s="109"/>
      <c r="J829" s="137"/>
      <c r="K829" s="109"/>
      <c r="M829">
        <f>IF(B829="",0,HLOOKUP(B829,Feuil3!$2:$3,2,0))</f>
        <v>0</v>
      </c>
      <c r="N829">
        <f t="shared" si="41"/>
        <v>0</v>
      </c>
      <c r="O829">
        <f t="shared" si="42"/>
        <v>1</v>
      </c>
    </row>
    <row r="830" spans="2:15" x14ac:dyDescent="0.25">
      <c r="B830" s="104" t="str">
        <f>HLOOKUP(ROW(A830)-ROW(A$15),Feuil3!$5:$6,2,1)</f>
        <v/>
      </c>
      <c r="C830" s="105" t="str">
        <f t="shared" si="40"/>
        <v/>
      </c>
      <c r="D830" s="106" t="str">
        <f>IF(B830="","",INDEX('4. Offre de transport_1'!$C$25:$CX$76,'5. Offre de transport_2'!N830,'5. Offre de transport_2'!B830))</f>
        <v/>
      </c>
      <c r="E830" s="110" t="str">
        <f>IF(B830="","",INDEX('4. Offre de transport_1'!$C$25:$CX$76,'5. Offre de transport_2'!O830,'5. Offre de transport_2'!B830))</f>
        <v/>
      </c>
      <c r="F830" s="107"/>
      <c r="G830" s="108"/>
      <c r="H830" s="137"/>
      <c r="I830" s="109"/>
      <c r="J830" s="137"/>
      <c r="K830" s="109"/>
      <c r="M830">
        <f>IF(B830="",0,HLOOKUP(B830,Feuil3!$2:$3,2,0))</f>
        <v>0</v>
      </c>
      <c r="N830">
        <f t="shared" si="41"/>
        <v>0</v>
      </c>
      <c r="O830">
        <f t="shared" si="42"/>
        <v>1</v>
      </c>
    </row>
    <row r="831" spans="2:15" x14ac:dyDescent="0.25">
      <c r="B831" s="104" t="str">
        <f>HLOOKUP(ROW(A831)-ROW(A$15),Feuil3!$5:$6,2,1)</f>
        <v/>
      </c>
      <c r="C831" s="105" t="str">
        <f t="shared" si="40"/>
        <v/>
      </c>
      <c r="D831" s="106" t="str">
        <f>IF(B831="","",INDEX('4. Offre de transport_1'!$C$25:$CX$76,'5. Offre de transport_2'!N831,'5. Offre de transport_2'!B831))</f>
        <v/>
      </c>
      <c r="E831" s="110" t="str">
        <f>IF(B831="","",INDEX('4. Offre de transport_1'!$C$25:$CX$76,'5. Offre de transport_2'!O831,'5. Offre de transport_2'!B831))</f>
        <v/>
      </c>
      <c r="F831" s="107"/>
      <c r="G831" s="108"/>
      <c r="H831" s="137"/>
      <c r="I831" s="109"/>
      <c r="J831" s="137"/>
      <c r="K831" s="109"/>
      <c r="M831">
        <f>IF(B831="",0,HLOOKUP(B831,Feuil3!$2:$3,2,0))</f>
        <v>0</v>
      </c>
      <c r="N831">
        <f t="shared" si="41"/>
        <v>0</v>
      </c>
      <c r="O831">
        <f t="shared" si="42"/>
        <v>1</v>
      </c>
    </row>
    <row r="832" spans="2:15" x14ac:dyDescent="0.25">
      <c r="B832" s="104" t="str">
        <f>HLOOKUP(ROW(A832)-ROW(A$15),Feuil3!$5:$6,2,1)</f>
        <v/>
      </c>
      <c r="C832" s="105" t="str">
        <f t="shared" si="40"/>
        <v/>
      </c>
      <c r="D832" s="106" t="str">
        <f>IF(B832="","",INDEX('4. Offre de transport_1'!$C$25:$CX$76,'5. Offre de transport_2'!N832,'5. Offre de transport_2'!B832))</f>
        <v/>
      </c>
      <c r="E832" s="110" t="str">
        <f>IF(B832="","",INDEX('4. Offre de transport_1'!$C$25:$CX$76,'5. Offre de transport_2'!O832,'5. Offre de transport_2'!B832))</f>
        <v/>
      </c>
      <c r="F832" s="107"/>
      <c r="G832" s="108"/>
      <c r="H832" s="137"/>
      <c r="I832" s="109"/>
      <c r="J832" s="137"/>
      <c r="K832" s="109"/>
      <c r="M832">
        <f>IF(B832="",0,HLOOKUP(B832,Feuil3!$2:$3,2,0))</f>
        <v>0</v>
      </c>
      <c r="N832">
        <f t="shared" si="41"/>
        <v>0</v>
      </c>
      <c r="O832">
        <f t="shared" si="42"/>
        <v>1</v>
      </c>
    </row>
    <row r="833" spans="2:15" x14ac:dyDescent="0.25">
      <c r="B833" s="104" t="str">
        <f>HLOOKUP(ROW(A833)-ROW(A$15),Feuil3!$5:$6,2,1)</f>
        <v/>
      </c>
      <c r="C833" s="105" t="str">
        <f t="shared" si="40"/>
        <v/>
      </c>
      <c r="D833" s="106" t="str">
        <f>IF(B833="","",INDEX('4. Offre de transport_1'!$C$25:$CX$76,'5. Offre de transport_2'!N833,'5. Offre de transport_2'!B833))</f>
        <v/>
      </c>
      <c r="E833" s="110" t="str">
        <f>IF(B833="","",INDEX('4. Offre de transport_1'!$C$25:$CX$76,'5. Offre de transport_2'!O833,'5. Offre de transport_2'!B833))</f>
        <v/>
      </c>
      <c r="F833" s="107"/>
      <c r="G833" s="108"/>
      <c r="H833" s="137"/>
      <c r="I833" s="109"/>
      <c r="J833" s="137"/>
      <c r="K833" s="109"/>
      <c r="M833">
        <f>IF(B833="",0,HLOOKUP(B833,Feuil3!$2:$3,2,0))</f>
        <v>0</v>
      </c>
      <c r="N833">
        <f t="shared" si="41"/>
        <v>0</v>
      </c>
      <c r="O833">
        <f t="shared" si="42"/>
        <v>1</v>
      </c>
    </row>
    <row r="834" spans="2:15" x14ac:dyDescent="0.25">
      <c r="B834" s="104" t="str">
        <f>HLOOKUP(ROW(A834)-ROW(A$15),Feuil3!$5:$6,2,1)</f>
        <v/>
      </c>
      <c r="C834" s="105" t="str">
        <f t="shared" si="40"/>
        <v/>
      </c>
      <c r="D834" s="106" t="str">
        <f>IF(B834="","",INDEX('4. Offre de transport_1'!$C$25:$CX$76,'5. Offre de transport_2'!N834,'5. Offre de transport_2'!B834))</f>
        <v/>
      </c>
      <c r="E834" s="110" t="str">
        <f>IF(B834="","",INDEX('4. Offre de transport_1'!$C$25:$CX$76,'5. Offre de transport_2'!O834,'5. Offre de transport_2'!B834))</f>
        <v/>
      </c>
      <c r="F834" s="107"/>
      <c r="G834" s="108"/>
      <c r="H834" s="137"/>
      <c r="I834" s="109"/>
      <c r="J834" s="137"/>
      <c r="K834" s="109"/>
      <c r="M834">
        <f>IF(B834="",0,HLOOKUP(B834,Feuil3!$2:$3,2,0))</f>
        <v>0</v>
      </c>
      <c r="N834">
        <f t="shared" si="41"/>
        <v>0</v>
      </c>
      <c r="O834">
        <f t="shared" si="42"/>
        <v>1</v>
      </c>
    </row>
    <row r="835" spans="2:15" x14ac:dyDescent="0.25">
      <c r="B835" s="104" t="str">
        <f>HLOOKUP(ROW(A835)-ROW(A$15),Feuil3!$5:$6,2,1)</f>
        <v/>
      </c>
      <c r="C835" s="105" t="str">
        <f t="shared" ref="C835:C898" si="43">IF(B835="","",IF(B835=B834,C834+1,1))</f>
        <v/>
      </c>
      <c r="D835" s="106" t="str">
        <f>IF(B835="","",INDEX('4. Offre de transport_1'!$C$25:$CX$76,'5. Offre de transport_2'!N835,'5. Offre de transport_2'!B835))</f>
        <v/>
      </c>
      <c r="E835" s="110" t="str">
        <f>IF(B835="","",INDEX('4. Offre de transport_1'!$C$25:$CX$76,'5. Offre de transport_2'!O835,'5. Offre de transport_2'!B835))</f>
        <v/>
      </c>
      <c r="F835" s="107"/>
      <c r="G835" s="108"/>
      <c r="H835" s="137"/>
      <c r="I835" s="109"/>
      <c r="J835" s="137"/>
      <c r="K835" s="109"/>
      <c r="M835">
        <f>IF(B835="",0,HLOOKUP(B835,Feuil3!$2:$3,2,0))</f>
        <v>0</v>
      </c>
      <c r="N835">
        <f t="shared" ref="N835:N898" si="44">IF(M835&lt;&gt;M834,1,IF(O834=M834-1,N834+1,N834))</f>
        <v>0</v>
      </c>
      <c r="O835">
        <f t="shared" ref="O835:O898" si="45">IF(M835&lt;&gt;M834,2,IF(O834+1&lt;M835,O834+1,N835+1))</f>
        <v>1</v>
      </c>
    </row>
    <row r="836" spans="2:15" x14ac:dyDescent="0.25">
      <c r="B836" s="104" t="str">
        <f>HLOOKUP(ROW(A836)-ROW(A$15),Feuil3!$5:$6,2,1)</f>
        <v/>
      </c>
      <c r="C836" s="105" t="str">
        <f t="shared" si="43"/>
        <v/>
      </c>
      <c r="D836" s="106" t="str">
        <f>IF(B836="","",INDEX('4. Offre de transport_1'!$C$25:$CX$76,'5. Offre de transport_2'!N836,'5. Offre de transport_2'!B836))</f>
        <v/>
      </c>
      <c r="E836" s="110" t="str">
        <f>IF(B836="","",INDEX('4. Offre de transport_1'!$C$25:$CX$76,'5. Offre de transport_2'!O836,'5. Offre de transport_2'!B836))</f>
        <v/>
      </c>
      <c r="F836" s="107"/>
      <c r="G836" s="108"/>
      <c r="H836" s="137"/>
      <c r="I836" s="109"/>
      <c r="J836" s="137"/>
      <c r="K836" s="109"/>
      <c r="M836">
        <f>IF(B836="",0,HLOOKUP(B836,Feuil3!$2:$3,2,0))</f>
        <v>0</v>
      </c>
      <c r="N836">
        <f t="shared" si="44"/>
        <v>0</v>
      </c>
      <c r="O836">
        <f t="shared" si="45"/>
        <v>1</v>
      </c>
    </row>
    <row r="837" spans="2:15" x14ac:dyDescent="0.25">
      <c r="B837" s="104" t="str">
        <f>HLOOKUP(ROW(A837)-ROW(A$15),Feuil3!$5:$6,2,1)</f>
        <v/>
      </c>
      <c r="C837" s="105" t="str">
        <f t="shared" si="43"/>
        <v/>
      </c>
      <c r="D837" s="106" t="str">
        <f>IF(B837="","",INDEX('4. Offre de transport_1'!$C$25:$CX$76,'5. Offre de transport_2'!N837,'5. Offre de transport_2'!B837))</f>
        <v/>
      </c>
      <c r="E837" s="110" t="str">
        <f>IF(B837="","",INDEX('4. Offre de transport_1'!$C$25:$CX$76,'5. Offre de transport_2'!O837,'5. Offre de transport_2'!B837))</f>
        <v/>
      </c>
      <c r="F837" s="107"/>
      <c r="G837" s="108"/>
      <c r="H837" s="137"/>
      <c r="I837" s="109"/>
      <c r="J837" s="137"/>
      <c r="K837" s="109"/>
      <c r="M837">
        <f>IF(B837="",0,HLOOKUP(B837,Feuil3!$2:$3,2,0))</f>
        <v>0</v>
      </c>
      <c r="N837">
        <f t="shared" si="44"/>
        <v>0</v>
      </c>
      <c r="O837">
        <f t="shared" si="45"/>
        <v>1</v>
      </c>
    </row>
    <row r="838" spans="2:15" x14ac:dyDescent="0.25">
      <c r="B838" s="104" t="str">
        <f>HLOOKUP(ROW(A838)-ROW(A$15),Feuil3!$5:$6,2,1)</f>
        <v/>
      </c>
      <c r="C838" s="105" t="str">
        <f t="shared" si="43"/>
        <v/>
      </c>
      <c r="D838" s="106" t="str">
        <f>IF(B838="","",INDEX('4. Offre de transport_1'!$C$25:$CX$76,'5. Offre de transport_2'!N838,'5. Offre de transport_2'!B838))</f>
        <v/>
      </c>
      <c r="E838" s="110" t="str">
        <f>IF(B838="","",INDEX('4. Offre de transport_1'!$C$25:$CX$76,'5. Offre de transport_2'!O838,'5. Offre de transport_2'!B838))</f>
        <v/>
      </c>
      <c r="F838" s="107"/>
      <c r="G838" s="108"/>
      <c r="H838" s="137"/>
      <c r="I838" s="109"/>
      <c r="J838" s="137"/>
      <c r="K838" s="109"/>
      <c r="M838">
        <f>IF(B838="",0,HLOOKUP(B838,Feuil3!$2:$3,2,0))</f>
        <v>0</v>
      </c>
      <c r="N838">
        <f t="shared" si="44"/>
        <v>0</v>
      </c>
      <c r="O838">
        <f t="shared" si="45"/>
        <v>1</v>
      </c>
    </row>
    <row r="839" spans="2:15" x14ac:dyDescent="0.25">
      <c r="B839" s="104" t="str">
        <f>HLOOKUP(ROW(A839)-ROW(A$15),Feuil3!$5:$6,2,1)</f>
        <v/>
      </c>
      <c r="C839" s="105" t="str">
        <f t="shared" si="43"/>
        <v/>
      </c>
      <c r="D839" s="106" t="str">
        <f>IF(B839="","",INDEX('4. Offre de transport_1'!$C$25:$CX$76,'5. Offre de transport_2'!N839,'5. Offre de transport_2'!B839))</f>
        <v/>
      </c>
      <c r="E839" s="110" t="str">
        <f>IF(B839="","",INDEX('4. Offre de transport_1'!$C$25:$CX$76,'5. Offre de transport_2'!O839,'5. Offre de transport_2'!B839))</f>
        <v/>
      </c>
      <c r="F839" s="107"/>
      <c r="G839" s="108"/>
      <c r="H839" s="137"/>
      <c r="I839" s="109"/>
      <c r="J839" s="137"/>
      <c r="K839" s="109"/>
      <c r="M839">
        <f>IF(B839="",0,HLOOKUP(B839,Feuil3!$2:$3,2,0))</f>
        <v>0</v>
      </c>
      <c r="N839">
        <f t="shared" si="44"/>
        <v>0</v>
      </c>
      <c r="O839">
        <f t="shared" si="45"/>
        <v>1</v>
      </c>
    </row>
    <row r="840" spans="2:15" x14ac:dyDescent="0.25">
      <c r="B840" s="104" t="str">
        <f>HLOOKUP(ROW(A840)-ROW(A$15),Feuil3!$5:$6,2,1)</f>
        <v/>
      </c>
      <c r="C840" s="105" t="str">
        <f t="shared" si="43"/>
        <v/>
      </c>
      <c r="D840" s="106" t="str">
        <f>IF(B840="","",INDEX('4. Offre de transport_1'!$C$25:$CX$76,'5. Offre de transport_2'!N840,'5. Offre de transport_2'!B840))</f>
        <v/>
      </c>
      <c r="E840" s="110" t="str">
        <f>IF(B840="","",INDEX('4. Offre de transport_1'!$C$25:$CX$76,'5. Offre de transport_2'!O840,'5. Offre de transport_2'!B840))</f>
        <v/>
      </c>
      <c r="F840" s="107"/>
      <c r="G840" s="108"/>
      <c r="H840" s="137"/>
      <c r="I840" s="109"/>
      <c r="J840" s="137"/>
      <c r="K840" s="109"/>
      <c r="M840">
        <f>IF(B840="",0,HLOOKUP(B840,Feuil3!$2:$3,2,0))</f>
        <v>0</v>
      </c>
      <c r="N840">
        <f t="shared" si="44"/>
        <v>0</v>
      </c>
      <c r="O840">
        <f t="shared" si="45"/>
        <v>1</v>
      </c>
    </row>
    <row r="841" spans="2:15" x14ac:dyDescent="0.25">
      <c r="B841" s="104" t="str">
        <f>HLOOKUP(ROW(A841)-ROW(A$15),Feuil3!$5:$6,2,1)</f>
        <v/>
      </c>
      <c r="C841" s="105" t="str">
        <f t="shared" si="43"/>
        <v/>
      </c>
      <c r="D841" s="106" t="str">
        <f>IF(B841="","",INDEX('4. Offre de transport_1'!$C$25:$CX$76,'5. Offre de transport_2'!N841,'5. Offre de transport_2'!B841))</f>
        <v/>
      </c>
      <c r="E841" s="110" t="str">
        <f>IF(B841="","",INDEX('4. Offre de transport_1'!$C$25:$CX$76,'5. Offre de transport_2'!O841,'5. Offre de transport_2'!B841))</f>
        <v/>
      </c>
      <c r="F841" s="107"/>
      <c r="G841" s="108"/>
      <c r="H841" s="137"/>
      <c r="I841" s="109"/>
      <c r="J841" s="137"/>
      <c r="K841" s="109"/>
      <c r="M841">
        <f>IF(B841="",0,HLOOKUP(B841,Feuil3!$2:$3,2,0))</f>
        <v>0</v>
      </c>
      <c r="N841">
        <f t="shared" si="44"/>
        <v>0</v>
      </c>
      <c r="O841">
        <f t="shared" si="45"/>
        <v>1</v>
      </c>
    </row>
    <row r="842" spans="2:15" x14ac:dyDescent="0.25">
      <c r="B842" s="104" t="str">
        <f>HLOOKUP(ROW(A842)-ROW(A$15),Feuil3!$5:$6,2,1)</f>
        <v/>
      </c>
      <c r="C842" s="105" t="str">
        <f t="shared" si="43"/>
        <v/>
      </c>
      <c r="D842" s="106" t="str">
        <f>IF(B842="","",INDEX('4. Offre de transport_1'!$C$25:$CX$76,'5. Offre de transport_2'!N842,'5. Offre de transport_2'!B842))</f>
        <v/>
      </c>
      <c r="E842" s="110" t="str">
        <f>IF(B842="","",INDEX('4. Offre de transport_1'!$C$25:$CX$76,'5. Offre de transport_2'!O842,'5. Offre de transport_2'!B842))</f>
        <v/>
      </c>
      <c r="F842" s="107"/>
      <c r="G842" s="108"/>
      <c r="H842" s="137"/>
      <c r="I842" s="109"/>
      <c r="J842" s="137"/>
      <c r="K842" s="109"/>
      <c r="M842">
        <f>IF(B842="",0,HLOOKUP(B842,Feuil3!$2:$3,2,0))</f>
        <v>0</v>
      </c>
      <c r="N842">
        <f t="shared" si="44"/>
        <v>0</v>
      </c>
      <c r="O842">
        <f t="shared" si="45"/>
        <v>1</v>
      </c>
    </row>
    <row r="843" spans="2:15" x14ac:dyDescent="0.25">
      <c r="B843" s="104" t="str">
        <f>HLOOKUP(ROW(A843)-ROW(A$15),Feuil3!$5:$6,2,1)</f>
        <v/>
      </c>
      <c r="C843" s="105" t="str">
        <f t="shared" si="43"/>
        <v/>
      </c>
      <c r="D843" s="106" t="str">
        <f>IF(B843="","",INDEX('4. Offre de transport_1'!$C$25:$CX$76,'5. Offre de transport_2'!N843,'5. Offre de transport_2'!B843))</f>
        <v/>
      </c>
      <c r="E843" s="110" t="str">
        <f>IF(B843="","",INDEX('4. Offre de transport_1'!$C$25:$CX$76,'5. Offre de transport_2'!O843,'5. Offre de transport_2'!B843))</f>
        <v/>
      </c>
      <c r="F843" s="107"/>
      <c r="G843" s="108"/>
      <c r="H843" s="137"/>
      <c r="I843" s="109"/>
      <c r="J843" s="137"/>
      <c r="K843" s="109"/>
      <c r="M843">
        <f>IF(B843="",0,HLOOKUP(B843,Feuil3!$2:$3,2,0))</f>
        <v>0</v>
      </c>
      <c r="N843">
        <f t="shared" si="44"/>
        <v>0</v>
      </c>
      <c r="O843">
        <f t="shared" si="45"/>
        <v>1</v>
      </c>
    </row>
    <row r="844" spans="2:15" x14ac:dyDescent="0.25">
      <c r="B844" s="104" t="str">
        <f>HLOOKUP(ROW(A844)-ROW(A$15),Feuil3!$5:$6,2,1)</f>
        <v/>
      </c>
      <c r="C844" s="105" t="str">
        <f t="shared" si="43"/>
        <v/>
      </c>
      <c r="D844" s="106" t="str">
        <f>IF(B844="","",INDEX('4. Offre de transport_1'!$C$25:$CX$76,'5. Offre de transport_2'!N844,'5. Offre de transport_2'!B844))</f>
        <v/>
      </c>
      <c r="E844" s="110" t="str">
        <f>IF(B844="","",INDEX('4. Offre de transport_1'!$C$25:$CX$76,'5. Offre de transport_2'!O844,'5. Offre de transport_2'!B844))</f>
        <v/>
      </c>
      <c r="F844" s="107"/>
      <c r="G844" s="108"/>
      <c r="H844" s="137"/>
      <c r="I844" s="109"/>
      <c r="J844" s="137"/>
      <c r="K844" s="109"/>
      <c r="M844">
        <f>IF(B844="",0,HLOOKUP(B844,Feuil3!$2:$3,2,0))</f>
        <v>0</v>
      </c>
      <c r="N844">
        <f t="shared" si="44"/>
        <v>0</v>
      </c>
      <c r="O844">
        <f t="shared" si="45"/>
        <v>1</v>
      </c>
    </row>
    <row r="845" spans="2:15" x14ac:dyDescent="0.25">
      <c r="B845" s="104" t="str">
        <f>HLOOKUP(ROW(A845)-ROW(A$15),Feuil3!$5:$6,2,1)</f>
        <v/>
      </c>
      <c r="C845" s="105" t="str">
        <f t="shared" si="43"/>
        <v/>
      </c>
      <c r="D845" s="106" t="str">
        <f>IF(B845="","",INDEX('4. Offre de transport_1'!$C$25:$CX$76,'5. Offre de transport_2'!N845,'5. Offre de transport_2'!B845))</f>
        <v/>
      </c>
      <c r="E845" s="110" t="str">
        <f>IF(B845="","",INDEX('4. Offre de transport_1'!$C$25:$CX$76,'5. Offre de transport_2'!O845,'5. Offre de transport_2'!B845))</f>
        <v/>
      </c>
      <c r="F845" s="107"/>
      <c r="G845" s="108"/>
      <c r="H845" s="137"/>
      <c r="I845" s="109"/>
      <c r="J845" s="137"/>
      <c r="K845" s="109"/>
      <c r="M845">
        <f>IF(B845="",0,HLOOKUP(B845,Feuil3!$2:$3,2,0))</f>
        <v>0</v>
      </c>
      <c r="N845">
        <f t="shared" si="44"/>
        <v>0</v>
      </c>
      <c r="O845">
        <f t="shared" si="45"/>
        <v>1</v>
      </c>
    </row>
    <row r="846" spans="2:15" x14ac:dyDescent="0.25">
      <c r="B846" s="104" t="str">
        <f>HLOOKUP(ROW(A846)-ROW(A$15),Feuil3!$5:$6,2,1)</f>
        <v/>
      </c>
      <c r="C846" s="105" t="str">
        <f t="shared" si="43"/>
        <v/>
      </c>
      <c r="D846" s="106" t="str">
        <f>IF(B846="","",INDEX('4. Offre de transport_1'!$C$25:$CX$76,'5. Offre de transport_2'!N846,'5. Offre de transport_2'!B846))</f>
        <v/>
      </c>
      <c r="E846" s="110" t="str">
        <f>IF(B846="","",INDEX('4. Offre de transport_1'!$C$25:$CX$76,'5. Offre de transport_2'!O846,'5. Offre de transport_2'!B846))</f>
        <v/>
      </c>
      <c r="F846" s="107"/>
      <c r="G846" s="108"/>
      <c r="H846" s="137"/>
      <c r="I846" s="109"/>
      <c r="J846" s="137"/>
      <c r="K846" s="109"/>
      <c r="M846">
        <f>IF(B846="",0,HLOOKUP(B846,Feuil3!$2:$3,2,0))</f>
        <v>0</v>
      </c>
      <c r="N846">
        <f t="shared" si="44"/>
        <v>0</v>
      </c>
      <c r="O846">
        <f t="shared" si="45"/>
        <v>1</v>
      </c>
    </row>
    <row r="847" spans="2:15" x14ac:dyDescent="0.25">
      <c r="B847" s="104" t="str">
        <f>HLOOKUP(ROW(A847)-ROW(A$15),Feuil3!$5:$6,2,1)</f>
        <v/>
      </c>
      <c r="C847" s="105" t="str">
        <f t="shared" si="43"/>
        <v/>
      </c>
      <c r="D847" s="106" t="str">
        <f>IF(B847="","",INDEX('4. Offre de transport_1'!$C$25:$CX$76,'5. Offre de transport_2'!N847,'5. Offre de transport_2'!B847))</f>
        <v/>
      </c>
      <c r="E847" s="110" t="str">
        <f>IF(B847="","",INDEX('4. Offre de transport_1'!$C$25:$CX$76,'5. Offre de transport_2'!O847,'5. Offre de transport_2'!B847))</f>
        <v/>
      </c>
      <c r="F847" s="107"/>
      <c r="G847" s="108"/>
      <c r="H847" s="137"/>
      <c r="I847" s="109"/>
      <c r="J847" s="137"/>
      <c r="K847" s="109"/>
      <c r="M847">
        <f>IF(B847="",0,HLOOKUP(B847,Feuil3!$2:$3,2,0))</f>
        <v>0</v>
      </c>
      <c r="N847">
        <f t="shared" si="44"/>
        <v>0</v>
      </c>
      <c r="O847">
        <f t="shared" si="45"/>
        <v>1</v>
      </c>
    </row>
    <row r="848" spans="2:15" x14ac:dyDescent="0.25">
      <c r="B848" s="104" t="str">
        <f>HLOOKUP(ROW(A848)-ROW(A$15),Feuil3!$5:$6,2,1)</f>
        <v/>
      </c>
      <c r="C848" s="105" t="str">
        <f t="shared" si="43"/>
        <v/>
      </c>
      <c r="D848" s="106" t="str">
        <f>IF(B848="","",INDEX('4. Offre de transport_1'!$C$25:$CX$76,'5. Offre de transport_2'!N848,'5. Offre de transport_2'!B848))</f>
        <v/>
      </c>
      <c r="E848" s="110" t="str">
        <f>IF(B848="","",INDEX('4. Offre de transport_1'!$C$25:$CX$76,'5. Offre de transport_2'!O848,'5. Offre de transport_2'!B848))</f>
        <v/>
      </c>
      <c r="F848" s="107"/>
      <c r="G848" s="108"/>
      <c r="H848" s="137"/>
      <c r="I848" s="109"/>
      <c r="J848" s="137"/>
      <c r="K848" s="109"/>
      <c r="M848">
        <f>IF(B848="",0,HLOOKUP(B848,Feuil3!$2:$3,2,0))</f>
        <v>0</v>
      </c>
      <c r="N848">
        <f t="shared" si="44"/>
        <v>0</v>
      </c>
      <c r="O848">
        <f t="shared" si="45"/>
        <v>1</v>
      </c>
    </row>
    <row r="849" spans="2:15" x14ac:dyDescent="0.25">
      <c r="B849" s="104" t="str">
        <f>HLOOKUP(ROW(A849)-ROW(A$15),Feuil3!$5:$6,2,1)</f>
        <v/>
      </c>
      <c r="C849" s="105" t="str">
        <f t="shared" si="43"/>
        <v/>
      </c>
      <c r="D849" s="106" t="str">
        <f>IF(B849="","",INDEX('4. Offre de transport_1'!$C$25:$CX$76,'5. Offre de transport_2'!N849,'5. Offre de transport_2'!B849))</f>
        <v/>
      </c>
      <c r="E849" s="110" t="str">
        <f>IF(B849="","",INDEX('4. Offre de transport_1'!$C$25:$CX$76,'5. Offre de transport_2'!O849,'5. Offre de transport_2'!B849))</f>
        <v/>
      </c>
      <c r="F849" s="107"/>
      <c r="G849" s="108"/>
      <c r="H849" s="137"/>
      <c r="I849" s="109"/>
      <c r="J849" s="137"/>
      <c r="K849" s="109"/>
      <c r="M849">
        <f>IF(B849="",0,HLOOKUP(B849,Feuil3!$2:$3,2,0))</f>
        <v>0</v>
      </c>
      <c r="N849">
        <f t="shared" si="44"/>
        <v>0</v>
      </c>
      <c r="O849">
        <f t="shared" si="45"/>
        <v>1</v>
      </c>
    </row>
    <row r="850" spans="2:15" x14ac:dyDescent="0.25">
      <c r="B850" s="104" t="str">
        <f>HLOOKUP(ROW(A850)-ROW(A$15),Feuil3!$5:$6,2,1)</f>
        <v/>
      </c>
      <c r="C850" s="105" t="str">
        <f t="shared" si="43"/>
        <v/>
      </c>
      <c r="D850" s="106" t="str">
        <f>IF(B850="","",INDEX('4. Offre de transport_1'!$C$25:$CX$76,'5. Offre de transport_2'!N850,'5. Offre de transport_2'!B850))</f>
        <v/>
      </c>
      <c r="E850" s="110" t="str">
        <f>IF(B850="","",INDEX('4. Offre de transport_1'!$C$25:$CX$76,'5. Offre de transport_2'!O850,'5. Offre de transport_2'!B850))</f>
        <v/>
      </c>
      <c r="F850" s="107"/>
      <c r="G850" s="108"/>
      <c r="H850" s="137"/>
      <c r="I850" s="109"/>
      <c r="J850" s="137"/>
      <c r="K850" s="109"/>
      <c r="M850">
        <f>IF(B850="",0,HLOOKUP(B850,Feuil3!$2:$3,2,0))</f>
        <v>0</v>
      </c>
      <c r="N850">
        <f t="shared" si="44"/>
        <v>0</v>
      </c>
      <c r="O850">
        <f t="shared" si="45"/>
        <v>1</v>
      </c>
    </row>
    <row r="851" spans="2:15" x14ac:dyDescent="0.25">
      <c r="B851" s="104" t="str">
        <f>HLOOKUP(ROW(A851)-ROW(A$15),Feuil3!$5:$6,2,1)</f>
        <v/>
      </c>
      <c r="C851" s="105" t="str">
        <f t="shared" si="43"/>
        <v/>
      </c>
      <c r="D851" s="106" t="str">
        <f>IF(B851="","",INDEX('4. Offre de transport_1'!$C$25:$CX$76,'5. Offre de transport_2'!N851,'5. Offre de transport_2'!B851))</f>
        <v/>
      </c>
      <c r="E851" s="110" t="str">
        <f>IF(B851="","",INDEX('4. Offre de transport_1'!$C$25:$CX$76,'5. Offre de transport_2'!O851,'5. Offre de transport_2'!B851))</f>
        <v/>
      </c>
      <c r="F851" s="107"/>
      <c r="G851" s="108"/>
      <c r="H851" s="137"/>
      <c r="I851" s="109"/>
      <c r="J851" s="137"/>
      <c r="K851" s="109"/>
      <c r="M851">
        <f>IF(B851="",0,HLOOKUP(B851,Feuil3!$2:$3,2,0))</f>
        <v>0</v>
      </c>
      <c r="N851">
        <f t="shared" si="44"/>
        <v>0</v>
      </c>
      <c r="O851">
        <f t="shared" si="45"/>
        <v>1</v>
      </c>
    </row>
    <row r="852" spans="2:15" x14ac:dyDescent="0.25">
      <c r="B852" s="104" t="str">
        <f>HLOOKUP(ROW(A852)-ROW(A$15),Feuil3!$5:$6,2,1)</f>
        <v/>
      </c>
      <c r="C852" s="105" t="str">
        <f t="shared" si="43"/>
        <v/>
      </c>
      <c r="D852" s="106" t="str">
        <f>IF(B852="","",INDEX('4. Offre de transport_1'!$C$25:$CX$76,'5. Offre de transport_2'!N852,'5. Offre de transport_2'!B852))</f>
        <v/>
      </c>
      <c r="E852" s="110" t="str">
        <f>IF(B852="","",INDEX('4. Offre de transport_1'!$C$25:$CX$76,'5. Offre de transport_2'!O852,'5. Offre de transport_2'!B852))</f>
        <v/>
      </c>
      <c r="F852" s="107"/>
      <c r="G852" s="108"/>
      <c r="H852" s="137"/>
      <c r="I852" s="109"/>
      <c r="J852" s="137"/>
      <c r="K852" s="109"/>
      <c r="M852">
        <f>IF(B852="",0,HLOOKUP(B852,Feuil3!$2:$3,2,0))</f>
        <v>0</v>
      </c>
      <c r="N852">
        <f t="shared" si="44"/>
        <v>0</v>
      </c>
      <c r="O852">
        <f t="shared" si="45"/>
        <v>1</v>
      </c>
    </row>
    <row r="853" spans="2:15" x14ac:dyDescent="0.25">
      <c r="B853" s="104" t="str">
        <f>HLOOKUP(ROW(A853)-ROW(A$15),Feuil3!$5:$6,2,1)</f>
        <v/>
      </c>
      <c r="C853" s="105" t="str">
        <f t="shared" si="43"/>
        <v/>
      </c>
      <c r="D853" s="106" t="str">
        <f>IF(B853="","",INDEX('4. Offre de transport_1'!$C$25:$CX$76,'5. Offre de transport_2'!N853,'5. Offre de transport_2'!B853))</f>
        <v/>
      </c>
      <c r="E853" s="110" t="str">
        <f>IF(B853="","",INDEX('4. Offre de transport_1'!$C$25:$CX$76,'5. Offre de transport_2'!O853,'5. Offre de transport_2'!B853))</f>
        <v/>
      </c>
      <c r="F853" s="107"/>
      <c r="G853" s="108"/>
      <c r="H853" s="137"/>
      <c r="I853" s="109"/>
      <c r="J853" s="137"/>
      <c r="K853" s="109"/>
      <c r="M853">
        <f>IF(B853="",0,HLOOKUP(B853,Feuil3!$2:$3,2,0))</f>
        <v>0</v>
      </c>
      <c r="N853">
        <f t="shared" si="44"/>
        <v>0</v>
      </c>
      <c r="O853">
        <f t="shared" si="45"/>
        <v>1</v>
      </c>
    </row>
    <row r="854" spans="2:15" x14ac:dyDescent="0.25">
      <c r="B854" s="104" t="str">
        <f>HLOOKUP(ROW(A854)-ROW(A$15),Feuil3!$5:$6,2,1)</f>
        <v/>
      </c>
      <c r="C854" s="105" t="str">
        <f t="shared" si="43"/>
        <v/>
      </c>
      <c r="D854" s="106" t="str">
        <f>IF(B854="","",INDEX('4. Offre de transport_1'!$C$25:$CX$76,'5. Offre de transport_2'!N854,'5. Offre de transport_2'!B854))</f>
        <v/>
      </c>
      <c r="E854" s="110" t="str">
        <f>IF(B854="","",INDEX('4. Offre de transport_1'!$C$25:$CX$76,'5. Offre de transport_2'!O854,'5. Offre de transport_2'!B854))</f>
        <v/>
      </c>
      <c r="F854" s="107"/>
      <c r="G854" s="108"/>
      <c r="H854" s="137"/>
      <c r="I854" s="109"/>
      <c r="J854" s="137"/>
      <c r="K854" s="109"/>
      <c r="M854">
        <f>IF(B854="",0,HLOOKUP(B854,Feuil3!$2:$3,2,0))</f>
        <v>0</v>
      </c>
      <c r="N854">
        <f t="shared" si="44"/>
        <v>0</v>
      </c>
      <c r="O854">
        <f t="shared" si="45"/>
        <v>1</v>
      </c>
    </row>
    <row r="855" spans="2:15" x14ac:dyDescent="0.25">
      <c r="B855" s="104" t="str">
        <f>HLOOKUP(ROW(A855)-ROW(A$15),Feuil3!$5:$6,2,1)</f>
        <v/>
      </c>
      <c r="C855" s="105" t="str">
        <f t="shared" si="43"/>
        <v/>
      </c>
      <c r="D855" s="106" t="str">
        <f>IF(B855="","",INDEX('4. Offre de transport_1'!$C$25:$CX$76,'5. Offre de transport_2'!N855,'5. Offre de transport_2'!B855))</f>
        <v/>
      </c>
      <c r="E855" s="110" t="str">
        <f>IF(B855="","",INDEX('4. Offre de transport_1'!$C$25:$CX$76,'5. Offre de transport_2'!O855,'5. Offre de transport_2'!B855))</f>
        <v/>
      </c>
      <c r="F855" s="107"/>
      <c r="G855" s="108"/>
      <c r="H855" s="137"/>
      <c r="I855" s="109"/>
      <c r="J855" s="137"/>
      <c r="K855" s="109"/>
      <c r="M855">
        <f>IF(B855="",0,HLOOKUP(B855,Feuil3!$2:$3,2,0))</f>
        <v>0</v>
      </c>
      <c r="N855">
        <f t="shared" si="44"/>
        <v>0</v>
      </c>
      <c r="O855">
        <f t="shared" si="45"/>
        <v>1</v>
      </c>
    </row>
    <row r="856" spans="2:15" x14ac:dyDescent="0.25">
      <c r="B856" s="104" t="str">
        <f>HLOOKUP(ROW(A856)-ROW(A$15),Feuil3!$5:$6,2,1)</f>
        <v/>
      </c>
      <c r="C856" s="105" t="str">
        <f t="shared" si="43"/>
        <v/>
      </c>
      <c r="D856" s="106" t="str">
        <f>IF(B856="","",INDEX('4. Offre de transport_1'!$C$25:$CX$76,'5. Offre de transport_2'!N856,'5. Offre de transport_2'!B856))</f>
        <v/>
      </c>
      <c r="E856" s="110" t="str">
        <f>IF(B856="","",INDEX('4. Offre de transport_1'!$C$25:$CX$76,'5. Offre de transport_2'!O856,'5. Offre de transport_2'!B856))</f>
        <v/>
      </c>
      <c r="F856" s="107"/>
      <c r="G856" s="108"/>
      <c r="H856" s="137"/>
      <c r="I856" s="109"/>
      <c r="J856" s="137"/>
      <c r="K856" s="109"/>
      <c r="M856">
        <f>IF(B856="",0,HLOOKUP(B856,Feuil3!$2:$3,2,0))</f>
        <v>0</v>
      </c>
      <c r="N856">
        <f t="shared" si="44"/>
        <v>0</v>
      </c>
      <c r="O856">
        <f t="shared" si="45"/>
        <v>1</v>
      </c>
    </row>
    <row r="857" spans="2:15" x14ac:dyDescent="0.25">
      <c r="B857" s="104" t="str">
        <f>HLOOKUP(ROW(A857)-ROW(A$15),Feuil3!$5:$6,2,1)</f>
        <v/>
      </c>
      <c r="C857" s="105" t="str">
        <f t="shared" si="43"/>
        <v/>
      </c>
      <c r="D857" s="106" t="str">
        <f>IF(B857="","",INDEX('4. Offre de transport_1'!$C$25:$CX$76,'5. Offre de transport_2'!N857,'5. Offre de transport_2'!B857))</f>
        <v/>
      </c>
      <c r="E857" s="110" t="str">
        <f>IF(B857="","",INDEX('4. Offre de transport_1'!$C$25:$CX$76,'5. Offre de transport_2'!O857,'5. Offre de transport_2'!B857))</f>
        <v/>
      </c>
      <c r="F857" s="107"/>
      <c r="G857" s="108"/>
      <c r="H857" s="137"/>
      <c r="I857" s="109"/>
      <c r="J857" s="137"/>
      <c r="K857" s="109"/>
      <c r="M857">
        <f>IF(B857="",0,HLOOKUP(B857,Feuil3!$2:$3,2,0))</f>
        <v>0</v>
      </c>
      <c r="N857">
        <f t="shared" si="44"/>
        <v>0</v>
      </c>
      <c r="O857">
        <f t="shared" si="45"/>
        <v>1</v>
      </c>
    </row>
    <row r="858" spans="2:15" x14ac:dyDescent="0.25">
      <c r="B858" s="104" t="str">
        <f>HLOOKUP(ROW(A858)-ROW(A$15),Feuil3!$5:$6,2,1)</f>
        <v/>
      </c>
      <c r="C858" s="105" t="str">
        <f t="shared" si="43"/>
        <v/>
      </c>
      <c r="D858" s="106" t="str">
        <f>IF(B858="","",INDEX('4. Offre de transport_1'!$C$25:$CX$76,'5. Offre de transport_2'!N858,'5. Offre de transport_2'!B858))</f>
        <v/>
      </c>
      <c r="E858" s="110" t="str">
        <f>IF(B858="","",INDEX('4. Offre de transport_1'!$C$25:$CX$76,'5. Offre de transport_2'!O858,'5. Offre de transport_2'!B858))</f>
        <v/>
      </c>
      <c r="F858" s="107"/>
      <c r="G858" s="108"/>
      <c r="H858" s="137"/>
      <c r="I858" s="109"/>
      <c r="J858" s="137"/>
      <c r="K858" s="109"/>
      <c r="M858">
        <f>IF(B858="",0,HLOOKUP(B858,Feuil3!$2:$3,2,0))</f>
        <v>0</v>
      </c>
      <c r="N858">
        <f t="shared" si="44"/>
        <v>0</v>
      </c>
      <c r="O858">
        <f t="shared" si="45"/>
        <v>1</v>
      </c>
    </row>
    <row r="859" spans="2:15" x14ac:dyDescent="0.25">
      <c r="B859" s="104" t="str">
        <f>HLOOKUP(ROW(A859)-ROW(A$15),Feuil3!$5:$6,2,1)</f>
        <v/>
      </c>
      <c r="C859" s="105" t="str">
        <f t="shared" si="43"/>
        <v/>
      </c>
      <c r="D859" s="106" t="str">
        <f>IF(B859="","",INDEX('4. Offre de transport_1'!$C$25:$CX$76,'5. Offre de transport_2'!N859,'5. Offre de transport_2'!B859))</f>
        <v/>
      </c>
      <c r="E859" s="110" t="str">
        <f>IF(B859="","",INDEX('4. Offre de transport_1'!$C$25:$CX$76,'5. Offre de transport_2'!O859,'5. Offre de transport_2'!B859))</f>
        <v/>
      </c>
      <c r="F859" s="107"/>
      <c r="G859" s="108"/>
      <c r="H859" s="137"/>
      <c r="I859" s="109"/>
      <c r="J859" s="137"/>
      <c r="K859" s="109"/>
      <c r="M859">
        <f>IF(B859="",0,HLOOKUP(B859,Feuil3!$2:$3,2,0))</f>
        <v>0</v>
      </c>
      <c r="N859">
        <f t="shared" si="44"/>
        <v>0</v>
      </c>
      <c r="O859">
        <f t="shared" si="45"/>
        <v>1</v>
      </c>
    </row>
    <row r="860" spans="2:15" x14ac:dyDescent="0.25">
      <c r="B860" s="104" t="str">
        <f>HLOOKUP(ROW(A860)-ROW(A$15),Feuil3!$5:$6,2,1)</f>
        <v/>
      </c>
      <c r="C860" s="105" t="str">
        <f t="shared" si="43"/>
        <v/>
      </c>
      <c r="D860" s="106" t="str">
        <f>IF(B860="","",INDEX('4. Offre de transport_1'!$C$25:$CX$76,'5. Offre de transport_2'!N860,'5. Offre de transport_2'!B860))</f>
        <v/>
      </c>
      <c r="E860" s="110" t="str">
        <f>IF(B860="","",INDEX('4. Offre de transport_1'!$C$25:$CX$76,'5. Offre de transport_2'!O860,'5. Offre de transport_2'!B860))</f>
        <v/>
      </c>
      <c r="F860" s="107"/>
      <c r="G860" s="108"/>
      <c r="H860" s="137"/>
      <c r="I860" s="109"/>
      <c r="J860" s="137"/>
      <c r="K860" s="109"/>
      <c r="M860">
        <f>IF(B860="",0,HLOOKUP(B860,Feuil3!$2:$3,2,0))</f>
        <v>0</v>
      </c>
      <c r="N860">
        <f t="shared" si="44"/>
        <v>0</v>
      </c>
      <c r="O860">
        <f t="shared" si="45"/>
        <v>1</v>
      </c>
    </row>
    <row r="861" spans="2:15" x14ac:dyDescent="0.25">
      <c r="B861" s="104" t="str">
        <f>HLOOKUP(ROW(A861)-ROW(A$15),Feuil3!$5:$6,2,1)</f>
        <v/>
      </c>
      <c r="C861" s="105" t="str">
        <f t="shared" si="43"/>
        <v/>
      </c>
      <c r="D861" s="106" t="str">
        <f>IF(B861="","",INDEX('4. Offre de transport_1'!$C$25:$CX$76,'5. Offre de transport_2'!N861,'5. Offre de transport_2'!B861))</f>
        <v/>
      </c>
      <c r="E861" s="110" t="str">
        <f>IF(B861="","",INDEX('4. Offre de transport_1'!$C$25:$CX$76,'5. Offre de transport_2'!O861,'5. Offre de transport_2'!B861))</f>
        <v/>
      </c>
      <c r="F861" s="107"/>
      <c r="G861" s="108"/>
      <c r="H861" s="137"/>
      <c r="I861" s="109"/>
      <c r="J861" s="137"/>
      <c r="K861" s="109"/>
      <c r="M861">
        <f>IF(B861="",0,HLOOKUP(B861,Feuil3!$2:$3,2,0))</f>
        <v>0</v>
      </c>
      <c r="N861">
        <f t="shared" si="44"/>
        <v>0</v>
      </c>
      <c r="O861">
        <f t="shared" si="45"/>
        <v>1</v>
      </c>
    </row>
    <row r="862" spans="2:15" x14ac:dyDescent="0.25">
      <c r="B862" s="104" t="str">
        <f>HLOOKUP(ROW(A862)-ROW(A$15),Feuil3!$5:$6,2,1)</f>
        <v/>
      </c>
      <c r="C862" s="105" t="str">
        <f t="shared" si="43"/>
        <v/>
      </c>
      <c r="D862" s="106" t="str">
        <f>IF(B862="","",INDEX('4. Offre de transport_1'!$C$25:$CX$76,'5. Offre de transport_2'!N862,'5. Offre de transport_2'!B862))</f>
        <v/>
      </c>
      <c r="E862" s="110" t="str">
        <f>IF(B862="","",INDEX('4. Offre de transport_1'!$C$25:$CX$76,'5. Offre de transport_2'!O862,'5. Offre de transport_2'!B862))</f>
        <v/>
      </c>
      <c r="F862" s="107"/>
      <c r="G862" s="108"/>
      <c r="H862" s="137"/>
      <c r="I862" s="109"/>
      <c r="J862" s="137"/>
      <c r="K862" s="109"/>
      <c r="M862">
        <f>IF(B862="",0,HLOOKUP(B862,Feuil3!$2:$3,2,0))</f>
        <v>0</v>
      </c>
      <c r="N862">
        <f t="shared" si="44"/>
        <v>0</v>
      </c>
      <c r="O862">
        <f t="shared" si="45"/>
        <v>1</v>
      </c>
    </row>
    <row r="863" spans="2:15" x14ac:dyDescent="0.25">
      <c r="B863" s="104" t="str">
        <f>HLOOKUP(ROW(A863)-ROW(A$15),Feuil3!$5:$6,2,1)</f>
        <v/>
      </c>
      <c r="C863" s="105" t="str">
        <f t="shared" si="43"/>
        <v/>
      </c>
      <c r="D863" s="106" t="str">
        <f>IF(B863="","",INDEX('4. Offre de transport_1'!$C$25:$CX$76,'5. Offre de transport_2'!N863,'5. Offre de transport_2'!B863))</f>
        <v/>
      </c>
      <c r="E863" s="110" t="str">
        <f>IF(B863="","",INDEX('4. Offre de transport_1'!$C$25:$CX$76,'5. Offre de transport_2'!O863,'5. Offre de transport_2'!B863))</f>
        <v/>
      </c>
      <c r="F863" s="107"/>
      <c r="G863" s="108"/>
      <c r="H863" s="137"/>
      <c r="I863" s="109"/>
      <c r="J863" s="137"/>
      <c r="K863" s="109"/>
      <c r="M863">
        <f>IF(B863="",0,HLOOKUP(B863,Feuil3!$2:$3,2,0))</f>
        <v>0</v>
      </c>
      <c r="N863">
        <f t="shared" si="44"/>
        <v>0</v>
      </c>
      <c r="O863">
        <f t="shared" si="45"/>
        <v>1</v>
      </c>
    </row>
    <row r="864" spans="2:15" x14ac:dyDescent="0.25">
      <c r="B864" s="104" t="str">
        <f>HLOOKUP(ROW(A864)-ROW(A$15),Feuil3!$5:$6,2,1)</f>
        <v/>
      </c>
      <c r="C864" s="105" t="str">
        <f t="shared" si="43"/>
        <v/>
      </c>
      <c r="D864" s="106" t="str">
        <f>IF(B864="","",INDEX('4. Offre de transport_1'!$C$25:$CX$76,'5. Offre de transport_2'!N864,'5. Offre de transport_2'!B864))</f>
        <v/>
      </c>
      <c r="E864" s="110" t="str">
        <f>IF(B864="","",INDEX('4. Offre de transport_1'!$C$25:$CX$76,'5. Offre de transport_2'!O864,'5. Offre de transport_2'!B864))</f>
        <v/>
      </c>
      <c r="F864" s="107"/>
      <c r="G864" s="108"/>
      <c r="H864" s="137"/>
      <c r="I864" s="109"/>
      <c r="J864" s="137"/>
      <c r="K864" s="109"/>
      <c r="M864">
        <f>IF(B864="",0,HLOOKUP(B864,Feuil3!$2:$3,2,0))</f>
        <v>0</v>
      </c>
      <c r="N864">
        <f t="shared" si="44"/>
        <v>0</v>
      </c>
      <c r="O864">
        <f t="shared" si="45"/>
        <v>1</v>
      </c>
    </row>
    <row r="865" spans="2:15" x14ac:dyDescent="0.25">
      <c r="B865" s="104" t="str">
        <f>HLOOKUP(ROW(A865)-ROW(A$15),Feuil3!$5:$6,2,1)</f>
        <v/>
      </c>
      <c r="C865" s="105" t="str">
        <f t="shared" si="43"/>
        <v/>
      </c>
      <c r="D865" s="106" t="str">
        <f>IF(B865="","",INDEX('4. Offre de transport_1'!$C$25:$CX$76,'5. Offre de transport_2'!N865,'5. Offre de transport_2'!B865))</f>
        <v/>
      </c>
      <c r="E865" s="110" t="str">
        <f>IF(B865="","",INDEX('4. Offre de transport_1'!$C$25:$CX$76,'5. Offre de transport_2'!O865,'5. Offre de transport_2'!B865))</f>
        <v/>
      </c>
      <c r="F865" s="107"/>
      <c r="G865" s="108"/>
      <c r="H865" s="137"/>
      <c r="I865" s="109"/>
      <c r="J865" s="137"/>
      <c r="K865" s="109"/>
      <c r="M865">
        <f>IF(B865="",0,HLOOKUP(B865,Feuil3!$2:$3,2,0))</f>
        <v>0</v>
      </c>
      <c r="N865">
        <f t="shared" si="44"/>
        <v>0</v>
      </c>
      <c r="O865">
        <f t="shared" si="45"/>
        <v>1</v>
      </c>
    </row>
    <row r="866" spans="2:15" x14ac:dyDescent="0.25">
      <c r="B866" s="104" t="str">
        <f>HLOOKUP(ROW(A866)-ROW(A$15),Feuil3!$5:$6,2,1)</f>
        <v/>
      </c>
      <c r="C866" s="105" t="str">
        <f t="shared" si="43"/>
        <v/>
      </c>
      <c r="D866" s="106" t="str">
        <f>IF(B866="","",INDEX('4. Offre de transport_1'!$C$25:$CX$76,'5. Offre de transport_2'!N866,'5. Offre de transport_2'!B866))</f>
        <v/>
      </c>
      <c r="E866" s="110" t="str">
        <f>IF(B866="","",INDEX('4. Offre de transport_1'!$C$25:$CX$76,'5. Offre de transport_2'!O866,'5. Offre de transport_2'!B866))</f>
        <v/>
      </c>
      <c r="F866" s="107"/>
      <c r="G866" s="108"/>
      <c r="H866" s="137"/>
      <c r="I866" s="109"/>
      <c r="J866" s="137"/>
      <c r="K866" s="109"/>
      <c r="M866">
        <f>IF(B866="",0,HLOOKUP(B866,Feuil3!$2:$3,2,0))</f>
        <v>0</v>
      </c>
      <c r="N866">
        <f t="shared" si="44"/>
        <v>0</v>
      </c>
      <c r="O866">
        <f t="shared" si="45"/>
        <v>1</v>
      </c>
    </row>
    <row r="867" spans="2:15" x14ac:dyDescent="0.25">
      <c r="B867" s="104" t="str">
        <f>HLOOKUP(ROW(A867)-ROW(A$15),Feuil3!$5:$6,2,1)</f>
        <v/>
      </c>
      <c r="C867" s="105" t="str">
        <f t="shared" si="43"/>
        <v/>
      </c>
      <c r="D867" s="106" t="str">
        <f>IF(B867="","",INDEX('4. Offre de transport_1'!$C$25:$CX$76,'5. Offre de transport_2'!N867,'5. Offre de transport_2'!B867))</f>
        <v/>
      </c>
      <c r="E867" s="110" t="str">
        <f>IF(B867="","",INDEX('4. Offre de transport_1'!$C$25:$CX$76,'5. Offre de transport_2'!O867,'5. Offre de transport_2'!B867))</f>
        <v/>
      </c>
      <c r="F867" s="107"/>
      <c r="G867" s="108"/>
      <c r="H867" s="137"/>
      <c r="I867" s="109"/>
      <c r="J867" s="137"/>
      <c r="K867" s="109"/>
      <c r="M867">
        <f>IF(B867="",0,HLOOKUP(B867,Feuil3!$2:$3,2,0))</f>
        <v>0</v>
      </c>
      <c r="N867">
        <f t="shared" si="44"/>
        <v>0</v>
      </c>
      <c r="O867">
        <f t="shared" si="45"/>
        <v>1</v>
      </c>
    </row>
    <row r="868" spans="2:15" x14ac:dyDescent="0.25">
      <c r="B868" s="104" t="str">
        <f>HLOOKUP(ROW(A868)-ROW(A$15),Feuil3!$5:$6,2,1)</f>
        <v/>
      </c>
      <c r="C868" s="105" t="str">
        <f t="shared" si="43"/>
        <v/>
      </c>
      <c r="D868" s="106" t="str">
        <f>IF(B868="","",INDEX('4. Offre de transport_1'!$C$25:$CX$76,'5. Offre de transport_2'!N868,'5. Offre de transport_2'!B868))</f>
        <v/>
      </c>
      <c r="E868" s="110" t="str">
        <f>IF(B868="","",INDEX('4. Offre de transport_1'!$C$25:$CX$76,'5. Offre de transport_2'!O868,'5. Offre de transport_2'!B868))</f>
        <v/>
      </c>
      <c r="F868" s="107"/>
      <c r="G868" s="108"/>
      <c r="H868" s="137"/>
      <c r="I868" s="109"/>
      <c r="J868" s="137"/>
      <c r="K868" s="109"/>
      <c r="M868">
        <f>IF(B868="",0,HLOOKUP(B868,Feuil3!$2:$3,2,0))</f>
        <v>0</v>
      </c>
      <c r="N868">
        <f t="shared" si="44"/>
        <v>0</v>
      </c>
      <c r="O868">
        <f t="shared" si="45"/>
        <v>1</v>
      </c>
    </row>
    <row r="869" spans="2:15" x14ac:dyDescent="0.25">
      <c r="B869" s="104" t="str">
        <f>HLOOKUP(ROW(A869)-ROW(A$15),Feuil3!$5:$6,2,1)</f>
        <v/>
      </c>
      <c r="C869" s="105" t="str">
        <f t="shared" si="43"/>
        <v/>
      </c>
      <c r="D869" s="106" t="str">
        <f>IF(B869="","",INDEX('4. Offre de transport_1'!$C$25:$CX$76,'5. Offre de transport_2'!N869,'5. Offre de transport_2'!B869))</f>
        <v/>
      </c>
      <c r="E869" s="110" t="str">
        <f>IF(B869="","",INDEX('4. Offre de transport_1'!$C$25:$CX$76,'5. Offre de transport_2'!O869,'5. Offre de transport_2'!B869))</f>
        <v/>
      </c>
      <c r="F869" s="107"/>
      <c r="G869" s="108"/>
      <c r="H869" s="137"/>
      <c r="I869" s="109"/>
      <c r="J869" s="137"/>
      <c r="K869" s="109"/>
      <c r="M869">
        <f>IF(B869="",0,HLOOKUP(B869,Feuil3!$2:$3,2,0))</f>
        <v>0</v>
      </c>
      <c r="N869">
        <f t="shared" si="44"/>
        <v>0</v>
      </c>
      <c r="O869">
        <f t="shared" si="45"/>
        <v>1</v>
      </c>
    </row>
    <row r="870" spans="2:15" x14ac:dyDescent="0.25">
      <c r="B870" s="104" t="str">
        <f>HLOOKUP(ROW(A870)-ROW(A$15),Feuil3!$5:$6,2,1)</f>
        <v/>
      </c>
      <c r="C870" s="105" t="str">
        <f t="shared" si="43"/>
        <v/>
      </c>
      <c r="D870" s="106" t="str">
        <f>IF(B870="","",INDEX('4. Offre de transport_1'!$C$25:$CX$76,'5. Offre de transport_2'!N870,'5. Offre de transport_2'!B870))</f>
        <v/>
      </c>
      <c r="E870" s="110" t="str">
        <f>IF(B870="","",INDEX('4. Offre de transport_1'!$C$25:$CX$76,'5. Offre de transport_2'!O870,'5. Offre de transport_2'!B870))</f>
        <v/>
      </c>
      <c r="F870" s="107"/>
      <c r="G870" s="108"/>
      <c r="H870" s="137"/>
      <c r="I870" s="109"/>
      <c r="J870" s="137"/>
      <c r="K870" s="109"/>
      <c r="M870">
        <f>IF(B870="",0,HLOOKUP(B870,Feuil3!$2:$3,2,0))</f>
        <v>0</v>
      </c>
      <c r="N870">
        <f t="shared" si="44"/>
        <v>0</v>
      </c>
      <c r="O870">
        <f t="shared" si="45"/>
        <v>1</v>
      </c>
    </row>
    <row r="871" spans="2:15" x14ac:dyDescent="0.25">
      <c r="B871" s="104" t="str">
        <f>HLOOKUP(ROW(A871)-ROW(A$15),Feuil3!$5:$6,2,1)</f>
        <v/>
      </c>
      <c r="C871" s="105" t="str">
        <f t="shared" si="43"/>
        <v/>
      </c>
      <c r="D871" s="106" t="str">
        <f>IF(B871="","",INDEX('4. Offre de transport_1'!$C$25:$CX$76,'5. Offre de transport_2'!N871,'5. Offre de transport_2'!B871))</f>
        <v/>
      </c>
      <c r="E871" s="110" t="str">
        <f>IF(B871="","",INDEX('4. Offre de transport_1'!$C$25:$CX$76,'5. Offre de transport_2'!O871,'5. Offre de transport_2'!B871))</f>
        <v/>
      </c>
      <c r="F871" s="107"/>
      <c r="G871" s="108"/>
      <c r="H871" s="137"/>
      <c r="I871" s="109"/>
      <c r="J871" s="137"/>
      <c r="K871" s="109"/>
      <c r="M871">
        <f>IF(B871="",0,HLOOKUP(B871,Feuil3!$2:$3,2,0))</f>
        <v>0</v>
      </c>
      <c r="N871">
        <f t="shared" si="44"/>
        <v>0</v>
      </c>
      <c r="O871">
        <f t="shared" si="45"/>
        <v>1</v>
      </c>
    </row>
    <row r="872" spans="2:15" x14ac:dyDescent="0.25">
      <c r="B872" s="104" t="str">
        <f>HLOOKUP(ROW(A872)-ROW(A$15),Feuil3!$5:$6,2,1)</f>
        <v/>
      </c>
      <c r="C872" s="105" t="str">
        <f t="shared" si="43"/>
        <v/>
      </c>
      <c r="D872" s="106" t="str">
        <f>IF(B872="","",INDEX('4. Offre de transport_1'!$C$25:$CX$76,'5. Offre de transport_2'!N872,'5. Offre de transport_2'!B872))</f>
        <v/>
      </c>
      <c r="E872" s="110" t="str">
        <f>IF(B872="","",INDEX('4. Offre de transport_1'!$C$25:$CX$76,'5. Offre de transport_2'!O872,'5. Offre de transport_2'!B872))</f>
        <v/>
      </c>
      <c r="F872" s="107"/>
      <c r="G872" s="108"/>
      <c r="H872" s="137"/>
      <c r="I872" s="109"/>
      <c r="J872" s="137"/>
      <c r="K872" s="109"/>
      <c r="M872">
        <f>IF(B872="",0,HLOOKUP(B872,Feuil3!$2:$3,2,0))</f>
        <v>0</v>
      </c>
      <c r="N872">
        <f t="shared" si="44"/>
        <v>0</v>
      </c>
      <c r="O872">
        <f t="shared" si="45"/>
        <v>1</v>
      </c>
    </row>
    <row r="873" spans="2:15" x14ac:dyDescent="0.25">
      <c r="B873" s="104" t="str">
        <f>HLOOKUP(ROW(A873)-ROW(A$15),Feuil3!$5:$6,2,1)</f>
        <v/>
      </c>
      <c r="C873" s="105" t="str">
        <f t="shared" si="43"/>
        <v/>
      </c>
      <c r="D873" s="106" t="str">
        <f>IF(B873="","",INDEX('4. Offre de transport_1'!$C$25:$CX$76,'5. Offre de transport_2'!N873,'5. Offre de transport_2'!B873))</f>
        <v/>
      </c>
      <c r="E873" s="110" t="str">
        <f>IF(B873="","",INDEX('4. Offre de transport_1'!$C$25:$CX$76,'5. Offre de transport_2'!O873,'5. Offre de transport_2'!B873))</f>
        <v/>
      </c>
      <c r="F873" s="107"/>
      <c r="G873" s="108"/>
      <c r="H873" s="137"/>
      <c r="I873" s="109"/>
      <c r="J873" s="137"/>
      <c r="K873" s="109"/>
      <c r="M873">
        <f>IF(B873="",0,HLOOKUP(B873,Feuil3!$2:$3,2,0))</f>
        <v>0</v>
      </c>
      <c r="N873">
        <f t="shared" si="44"/>
        <v>0</v>
      </c>
      <c r="O873">
        <f t="shared" si="45"/>
        <v>1</v>
      </c>
    </row>
    <row r="874" spans="2:15" x14ac:dyDescent="0.25">
      <c r="B874" s="104" t="str">
        <f>HLOOKUP(ROW(A874)-ROW(A$15),Feuil3!$5:$6,2,1)</f>
        <v/>
      </c>
      <c r="C874" s="105" t="str">
        <f t="shared" si="43"/>
        <v/>
      </c>
      <c r="D874" s="106" t="str">
        <f>IF(B874="","",INDEX('4. Offre de transport_1'!$C$25:$CX$76,'5. Offre de transport_2'!N874,'5. Offre de transport_2'!B874))</f>
        <v/>
      </c>
      <c r="E874" s="110" t="str">
        <f>IF(B874="","",INDEX('4. Offre de transport_1'!$C$25:$CX$76,'5. Offre de transport_2'!O874,'5. Offre de transport_2'!B874))</f>
        <v/>
      </c>
      <c r="F874" s="107"/>
      <c r="G874" s="108"/>
      <c r="H874" s="137"/>
      <c r="I874" s="109"/>
      <c r="J874" s="137"/>
      <c r="K874" s="109"/>
      <c r="M874">
        <f>IF(B874="",0,HLOOKUP(B874,Feuil3!$2:$3,2,0))</f>
        <v>0</v>
      </c>
      <c r="N874">
        <f t="shared" si="44"/>
        <v>0</v>
      </c>
      <c r="O874">
        <f t="shared" si="45"/>
        <v>1</v>
      </c>
    </row>
    <row r="875" spans="2:15" x14ac:dyDescent="0.25">
      <c r="B875" s="104" t="str">
        <f>HLOOKUP(ROW(A875)-ROW(A$15),Feuil3!$5:$6,2,1)</f>
        <v/>
      </c>
      <c r="C875" s="105" t="str">
        <f t="shared" si="43"/>
        <v/>
      </c>
      <c r="D875" s="106" t="str">
        <f>IF(B875="","",INDEX('4. Offre de transport_1'!$C$25:$CX$76,'5. Offre de transport_2'!N875,'5. Offre de transport_2'!B875))</f>
        <v/>
      </c>
      <c r="E875" s="110" t="str">
        <f>IF(B875="","",INDEX('4. Offre de transport_1'!$C$25:$CX$76,'5. Offre de transport_2'!O875,'5. Offre de transport_2'!B875))</f>
        <v/>
      </c>
      <c r="F875" s="107"/>
      <c r="G875" s="108"/>
      <c r="H875" s="137"/>
      <c r="I875" s="109"/>
      <c r="J875" s="137"/>
      <c r="K875" s="109"/>
      <c r="M875">
        <f>IF(B875="",0,HLOOKUP(B875,Feuil3!$2:$3,2,0))</f>
        <v>0</v>
      </c>
      <c r="N875">
        <f t="shared" si="44"/>
        <v>0</v>
      </c>
      <c r="O875">
        <f t="shared" si="45"/>
        <v>1</v>
      </c>
    </row>
    <row r="876" spans="2:15" x14ac:dyDescent="0.25">
      <c r="B876" s="104" t="str">
        <f>HLOOKUP(ROW(A876)-ROW(A$15),Feuil3!$5:$6,2,1)</f>
        <v/>
      </c>
      <c r="C876" s="105" t="str">
        <f t="shared" si="43"/>
        <v/>
      </c>
      <c r="D876" s="106" t="str">
        <f>IF(B876="","",INDEX('4. Offre de transport_1'!$C$25:$CX$76,'5. Offre de transport_2'!N876,'5. Offre de transport_2'!B876))</f>
        <v/>
      </c>
      <c r="E876" s="110" t="str">
        <f>IF(B876="","",INDEX('4. Offre de transport_1'!$C$25:$CX$76,'5. Offre de transport_2'!O876,'5. Offre de transport_2'!B876))</f>
        <v/>
      </c>
      <c r="F876" s="107"/>
      <c r="G876" s="108"/>
      <c r="H876" s="137"/>
      <c r="I876" s="109"/>
      <c r="J876" s="137"/>
      <c r="K876" s="109"/>
      <c r="M876">
        <f>IF(B876="",0,HLOOKUP(B876,Feuil3!$2:$3,2,0))</f>
        <v>0</v>
      </c>
      <c r="N876">
        <f t="shared" si="44"/>
        <v>0</v>
      </c>
      <c r="O876">
        <f t="shared" si="45"/>
        <v>1</v>
      </c>
    </row>
    <row r="877" spans="2:15" x14ac:dyDescent="0.25">
      <c r="B877" s="104" t="str">
        <f>HLOOKUP(ROW(A877)-ROW(A$15),Feuil3!$5:$6,2,1)</f>
        <v/>
      </c>
      <c r="C877" s="105" t="str">
        <f t="shared" si="43"/>
        <v/>
      </c>
      <c r="D877" s="106" t="str">
        <f>IF(B877="","",INDEX('4. Offre de transport_1'!$C$25:$CX$76,'5. Offre de transport_2'!N877,'5. Offre de transport_2'!B877))</f>
        <v/>
      </c>
      <c r="E877" s="110" t="str">
        <f>IF(B877="","",INDEX('4. Offre de transport_1'!$C$25:$CX$76,'5. Offre de transport_2'!O877,'5. Offre de transport_2'!B877))</f>
        <v/>
      </c>
      <c r="F877" s="107"/>
      <c r="G877" s="108"/>
      <c r="H877" s="137"/>
      <c r="I877" s="109"/>
      <c r="J877" s="137"/>
      <c r="K877" s="109"/>
      <c r="M877">
        <f>IF(B877="",0,HLOOKUP(B877,Feuil3!$2:$3,2,0))</f>
        <v>0</v>
      </c>
      <c r="N877">
        <f t="shared" si="44"/>
        <v>0</v>
      </c>
      <c r="O877">
        <f t="shared" si="45"/>
        <v>1</v>
      </c>
    </row>
    <row r="878" spans="2:15" x14ac:dyDescent="0.25">
      <c r="B878" s="104" t="str">
        <f>HLOOKUP(ROW(A878)-ROW(A$15),Feuil3!$5:$6,2,1)</f>
        <v/>
      </c>
      <c r="C878" s="105" t="str">
        <f t="shared" si="43"/>
        <v/>
      </c>
      <c r="D878" s="106" t="str">
        <f>IF(B878="","",INDEX('4. Offre de transport_1'!$C$25:$CX$76,'5. Offre de transport_2'!N878,'5. Offre de transport_2'!B878))</f>
        <v/>
      </c>
      <c r="E878" s="110" t="str">
        <f>IF(B878="","",INDEX('4. Offre de transport_1'!$C$25:$CX$76,'5. Offre de transport_2'!O878,'5. Offre de transport_2'!B878))</f>
        <v/>
      </c>
      <c r="F878" s="107"/>
      <c r="G878" s="108"/>
      <c r="H878" s="137"/>
      <c r="I878" s="109"/>
      <c r="J878" s="137"/>
      <c r="K878" s="109"/>
      <c r="M878">
        <f>IF(B878="",0,HLOOKUP(B878,Feuil3!$2:$3,2,0))</f>
        <v>0</v>
      </c>
      <c r="N878">
        <f t="shared" si="44"/>
        <v>0</v>
      </c>
      <c r="O878">
        <f t="shared" si="45"/>
        <v>1</v>
      </c>
    </row>
    <row r="879" spans="2:15" x14ac:dyDescent="0.25">
      <c r="B879" s="104" t="str">
        <f>HLOOKUP(ROW(A879)-ROW(A$15),Feuil3!$5:$6,2,1)</f>
        <v/>
      </c>
      <c r="C879" s="105" t="str">
        <f t="shared" si="43"/>
        <v/>
      </c>
      <c r="D879" s="106" t="str">
        <f>IF(B879="","",INDEX('4. Offre de transport_1'!$C$25:$CX$76,'5. Offre de transport_2'!N879,'5. Offre de transport_2'!B879))</f>
        <v/>
      </c>
      <c r="E879" s="110" t="str">
        <f>IF(B879="","",INDEX('4. Offre de transport_1'!$C$25:$CX$76,'5. Offre de transport_2'!O879,'5. Offre de transport_2'!B879))</f>
        <v/>
      </c>
      <c r="F879" s="107"/>
      <c r="G879" s="108"/>
      <c r="H879" s="137"/>
      <c r="I879" s="109"/>
      <c r="J879" s="137"/>
      <c r="K879" s="109"/>
      <c r="M879">
        <f>IF(B879="",0,HLOOKUP(B879,Feuil3!$2:$3,2,0))</f>
        <v>0</v>
      </c>
      <c r="N879">
        <f t="shared" si="44"/>
        <v>0</v>
      </c>
      <c r="O879">
        <f t="shared" si="45"/>
        <v>1</v>
      </c>
    </row>
    <row r="880" spans="2:15" x14ac:dyDescent="0.25">
      <c r="B880" s="104" t="str">
        <f>HLOOKUP(ROW(A880)-ROW(A$15),Feuil3!$5:$6,2,1)</f>
        <v/>
      </c>
      <c r="C880" s="105" t="str">
        <f t="shared" si="43"/>
        <v/>
      </c>
      <c r="D880" s="106" t="str">
        <f>IF(B880="","",INDEX('4. Offre de transport_1'!$C$25:$CX$76,'5. Offre de transport_2'!N880,'5. Offre de transport_2'!B880))</f>
        <v/>
      </c>
      <c r="E880" s="110" t="str">
        <f>IF(B880="","",INDEX('4. Offre de transport_1'!$C$25:$CX$76,'5. Offre de transport_2'!O880,'5. Offre de transport_2'!B880))</f>
        <v/>
      </c>
      <c r="F880" s="107"/>
      <c r="G880" s="108"/>
      <c r="H880" s="137"/>
      <c r="I880" s="109"/>
      <c r="J880" s="137"/>
      <c r="K880" s="109"/>
      <c r="M880">
        <f>IF(B880="",0,HLOOKUP(B880,Feuil3!$2:$3,2,0))</f>
        <v>0</v>
      </c>
      <c r="N880">
        <f t="shared" si="44"/>
        <v>0</v>
      </c>
      <c r="O880">
        <f t="shared" si="45"/>
        <v>1</v>
      </c>
    </row>
    <row r="881" spans="2:15" x14ac:dyDescent="0.25">
      <c r="B881" s="104" t="str">
        <f>HLOOKUP(ROW(A881)-ROW(A$15),Feuil3!$5:$6,2,1)</f>
        <v/>
      </c>
      <c r="C881" s="105" t="str">
        <f t="shared" si="43"/>
        <v/>
      </c>
      <c r="D881" s="106" t="str">
        <f>IF(B881="","",INDEX('4. Offre de transport_1'!$C$25:$CX$76,'5. Offre de transport_2'!N881,'5. Offre de transport_2'!B881))</f>
        <v/>
      </c>
      <c r="E881" s="110" t="str">
        <f>IF(B881="","",INDEX('4. Offre de transport_1'!$C$25:$CX$76,'5. Offre de transport_2'!O881,'5. Offre de transport_2'!B881))</f>
        <v/>
      </c>
      <c r="F881" s="107"/>
      <c r="G881" s="108"/>
      <c r="H881" s="137"/>
      <c r="I881" s="109"/>
      <c r="J881" s="137"/>
      <c r="K881" s="109"/>
      <c r="M881">
        <f>IF(B881="",0,HLOOKUP(B881,Feuil3!$2:$3,2,0))</f>
        <v>0</v>
      </c>
      <c r="N881">
        <f t="shared" si="44"/>
        <v>0</v>
      </c>
      <c r="O881">
        <f t="shared" si="45"/>
        <v>1</v>
      </c>
    </row>
    <row r="882" spans="2:15" x14ac:dyDescent="0.25">
      <c r="B882" s="104" t="str">
        <f>HLOOKUP(ROW(A882)-ROW(A$15),Feuil3!$5:$6,2,1)</f>
        <v/>
      </c>
      <c r="C882" s="105" t="str">
        <f t="shared" si="43"/>
        <v/>
      </c>
      <c r="D882" s="106" t="str">
        <f>IF(B882="","",INDEX('4. Offre de transport_1'!$C$25:$CX$76,'5. Offre de transport_2'!N882,'5. Offre de transport_2'!B882))</f>
        <v/>
      </c>
      <c r="E882" s="110" t="str">
        <f>IF(B882="","",INDEX('4. Offre de transport_1'!$C$25:$CX$76,'5. Offre de transport_2'!O882,'5. Offre de transport_2'!B882))</f>
        <v/>
      </c>
      <c r="F882" s="107"/>
      <c r="G882" s="108"/>
      <c r="H882" s="137"/>
      <c r="I882" s="109"/>
      <c r="J882" s="137"/>
      <c r="K882" s="109"/>
      <c r="M882">
        <f>IF(B882="",0,HLOOKUP(B882,Feuil3!$2:$3,2,0))</f>
        <v>0</v>
      </c>
      <c r="N882">
        <f t="shared" si="44"/>
        <v>0</v>
      </c>
      <c r="O882">
        <f t="shared" si="45"/>
        <v>1</v>
      </c>
    </row>
    <row r="883" spans="2:15" x14ac:dyDescent="0.25">
      <c r="B883" s="104" t="str">
        <f>HLOOKUP(ROW(A883)-ROW(A$15),Feuil3!$5:$6,2,1)</f>
        <v/>
      </c>
      <c r="C883" s="105" t="str">
        <f t="shared" si="43"/>
        <v/>
      </c>
      <c r="D883" s="106" t="str">
        <f>IF(B883="","",INDEX('4. Offre de transport_1'!$C$25:$CX$76,'5. Offre de transport_2'!N883,'5. Offre de transport_2'!B883))</f>
        <v/>
      </c>
      <c r="E883" s="110" t="str">
        <f>IF(B883="","",INDEX('4. Offre de transport_1'!$C$25:$CX$76,'5. Offre de transport_2'!O883,'5. Offre de transport_2'!B883))</f>
        <v/>
      </c>
      <c r="F883" s="107"/>
      <c r="G883" s="108"/>
      <c r="H883" s="137"/>
      <c r="I883" s="109"/>
      <c r="J883" s="137"/>
      <c r="K883" s="109"/>
      <c r="M883">
        <f>IF(B883="",0,HLOOKUP(B883,Feuil3!$2:$3,2,0))</f>
        <v>0</v>
      </c>
      <c r="N883">
        <f t="shared" si="44"/>
        <v>0</v>
      </c>
      <c r="O883">
        <f t="shared" si="45"/>
        <v>1</v>
      </c>
    </row>
    <row r="884" spans="2:15" x14ac:dyDescent="0.25">
      <c r="B884" s="104" t="str">
        <f>HLOOKUP(ROW(A884)-ROW(A$15),Feuil3!$5:$6,2,1)</f>
        <v/>
      </c>
      <c r="C884" s="105" t="str">
        <f t="shared" si="43"/>
        <v/>
      </c>
      <c r="D884" s="106" t="str">
        <f>IF(B884="","",INDEX('4. Offre de transport_1'!$C$25:$CX$76,'5. Offre de transport_2'!N884,'5. Offre de transport_2'!B884))</f>
        <v/>
      </c>
      <c r="E884" s="110" t="str">
        <f>IF(B884="","",INDEX('4. Offre de transport_1'!$C$25:$CX$76,'5. Offre de transport_2'!O884,'5. Offre de transport_2'!B884))</f>
        <v/>
      </c>
      <c r="F884" s="107"/>
      <c r="G884" s="108"/>
      <c r="H884" s="137"/>
      <c r="I884" s="109"/>
      <c r="J884" s="137"/>
      <c r="K884" s="109"/>
      <c r="M884">
        <f>IF(B884="",0,HLOOKUP(B884,Feuil3!$2:$3,2,0))</f>
        <v>0</v>
      </c>
      <c r="N884">
        <f t="shared" si="44"/>
        <v>0</v>
      </c>
      <c r="O884">
        <f t="shared" si="45"/>
        <v>1</v>
      </c>
    </row>
    <row r="885" spans="2:15" x14ac:dyDescent="0.25">
      <c r="B885" s="104" t="str">
        <f>HLOOKUP(ROW(A885)-ROW(A$15),Feuil3!$5:$6,2,1)</f>
        <v/>
      </c>
      <c r="C885" s="105" t="str">
        <f t="shared" si="43"/>
        <v/>
      </c>
      <c r="D885" s="106" t="str">
        <f>IF(B885="","",INDEX('4. Offre de transport_1'!$C$25:$CX$76,'5. Offre de transport_2'!N885,'5. Offre de transport_2'!B885))</f>
        <v/>
      </c>
      <c r="E885" s="110" t="str">
        <f>IF(B885="","",INDEX('4. Offre de transport_1'!$C$25:$CX$76,'5. Offre de transport_2'!O885,'5. Offre de transport_2'!B885))</f>
        <v/>
      </c>
      <c r="F885" s="107"/>
      <c r="G885" s="108"/>
      <c r="H885" s="137"/>
      <c r="I885" s="109"/>
      <c r="J885" s="137"/>
      <c r="K885" s="109"/>
      <c r="M885">
        <f>IF(B885="",0,HLOOKUP(B885,Feuil3!$2:$3,2,0))</f>
        <v>0</v>
      </c>
      <c r="N885">
        <f t="shared" si="44"/>
        <v>0</v>
      </c>
      <c r="O885">
        <f t="shared" si="45"/>
        <v>1</v>
      </c>
    </row>
    <row r="886" spans="2:15" x14ac:dyDescent="0.25">
      <c r="B886" s="104" t="str">
        <f>HLOOKUP(ROW(A886)-ROW(A$15),Feuil3!$5:$6,2,1)</f>
        <v/>
      </c>
      <c r="C886" s="105" t="str">
        <f t="shared" si="43"/>
        <v/>
      </c>
      <c r="D886" s="106" t="str">
        <f>IF(B886="","",INDEX('4. Offre de transport_1'!$C$25:$CX$76,'5. Offre de transport_2'!N886,'5. Offre de transport_2'!B886))</f>
        <v/>
      </c>
      <c r="E886" s="110" t="str">
        <f>IF(B886="","",INDEX('4. Offre de transport_1'!$C$25:$CX$76,'5. Offre de transport_2'!O886,'5. Offre de transport_2'!B886))</f>
        <v/>
      </c>
      <c r="F886" s="107"/>
      <c r="G886" s="108"/>
      <c r="H886" s="137"/>
      <c r="I886" s="109"/>
      <c r="J886" s="137"/>
      <c r="K886" s="109"/>
      <c r="M886">
        <f>IF(B886="",0,HLOOKUP(B886,Feuil3!$2:$3,2,0))</f>
        <v>0</v>
      </c>
      <c r="N886">
        <f t="shared" si="44"/>
        <v>0</v>
      </c>
      <c r="O886">
        <f t="shared" si="45"/>
        <v>1</v>
      </c>
    </row>
    <row r="887" spans="2:15" x14ac:dyDescent="0.25">
      <c r="B887" s="104" t="str">
        <f>HLOOKUP(ROW(A887)-ROW(A$15),Feuil3!$5:$6,2,1)</f>
        <v/>
      </c>
      <c r="C887" s="105" t="str">
        <f t="shared" si="43"/>
        <v/>
      </c>
      <c r="D887" s="106" t="str">
        <f>IF(B887="","",INDEX('4. Offre de transport_1'!$C$25:$CX$76,'5. Offre de transport_2'!N887,'5. Offre de transport_2'!B887))</f>
        <v/>
      </c>
      <c r="E887" s="110" t="str">
        <f>IF(B887="","",INDEX('4. Offre de transport_1'!$C$25:$CX$76,'5. Offre de transport_2'!O887,'5. Offre de transport_2'!B887))</f>
        <v/>
      </c>
      <c r="F887" s="107"/>
      <c r="G887" s="108"/>
      <c r="H887" s="137"/>
      <c r="I887" s="109"/>
      <c r="J887" s="137"/>
      <c r="K887" s="109"/>
      <c r="M887">
        <f>IF(B887="",0,HLOOKUP(B887,Feuil3!$2:$3,2,0))</f>
        <v>0</v>
      </c>
      <c r="N887">
        <f t="shared" si="44"/>
        <v>0</v>
      </c>
      <c r="O887">
        <f t="shared" si="45"/>
        <v>1</v>
      </c>
    </row>
    <row r="888" spans="2:15" x14ac:dyDescent="0.25">
      <c r="B888" s="104" t="str">
        <f>HLOOKUP(ROW(A888)-ROW(A$15),Feuil3!$5:$6,2,1)</f>
        <v/>
      </c>
      <c r="C888" s="105" t="str">
        <f t="shared" si="43"/>
        <v/>
      </c>
      <c r="D888" s="106" t="str">
        <f>IF(B888="","",INDEX('4. Offre de transport_1'!$C$25:$CX$76,'5. Offre de transport_2'!N888,'5. Offre de transport_2'!B888))</f>
        <v/>
      </c>
      <c r="E888" s="110" t="str">
        <f>IF(B888="","",INDEX('4. Offre de transport_1'!$C$25:$CX$76,'5. Offre de transport_2'!O888,'5. Offre de transport_2'!B888))</f>
        <v/>
      </c>
      <c r="F888" s="107"/>
      <c r="G888" s="108"/>
      <c r="H888" s="137"/>
      <c r="I888" s="109"/>
      <c r="J888" s="137"/>
      <c r="K888" s="109"/>
      <c r="M888">
        <f>IF(B888="",0,HLOOKUP(B888,Feuil3!$2:$3,2,0))</f>
        <v>0</v>
      </c>
      <c r="N888">
        <f t="shared" si="44"/>
        <v>0</v>
      </c>
      <c r="O888">
        <f t="shared" si="45"/>
        <v>1</v>
      </c>
    </row>
    <row r="889" spans="2:15" x14ac:dyDescent="0.25">
      <c r="B889" s="104" t="str">
        <f>HLOOKUP(ROW(A889)-ROW(A$15),Feuil3!$5:$6,2,1)</f>
        <v/>
      </c>
      <c r="C889" s="105" t="str">
        <f t="shared" si="43"/>
        <v/>
      </c>
      <c r="D889" s="106" t="str">
        <f>IF(B889="","",INDEX('4. Offre de transport_1'!$C$25:$CX$76,'5. Offre de transport_2'!N889,'5. Offre de transport_2'!B889))</f>
        <v/>
      </c>
      <c r="E889" s="110" t="str">
        <f>IF(B889="","",INDEX('4. Offre de transport_1'!$C$25:$CX$76,'5. Offre de transport_2'!O889,'5. Offre de transport_2'!B889))</f>
        <v/>
      </c>
      <c r="F889" s="107"/>
      <c r="G889" s="108"/>
      <c r="H889" s="137"/>
      <c r="I889" s="109"/>
      <c r="J889" s="137"/>
      <c r="K889" s="109"/>
      <c r="M889">
        <f>IF(B889="",0,HLOOKUP(B889,Feuil3!$2:$3,2,0))</f>
        <v>0</v>
      </c>
      <c r="N889">
        <f t="shared" si="44"/>
        <v>0</v>
      </c>
      <c r="O889">
        <f t="shared" si="45"/>
        <v>1</v>
      </c>
    </row>
    <row r="890" spans="2:15" x14ac:dyDescent="0.25">
      <c r="B890" s="104" t="str">
        <f>HLOOKUP(ROW(A890)-ROW(A$15),Feuil3!$5:$6,2,1)</f>
        <v/>
      </c>
      <c r="C890" s="105" t="str">
        <f t="shared" si="43"/>
        <v/>
      </c>
      <c r="D890" s="106" t="str">
        <f>IF(B890="","",INDEX('4. Offre de transport_1'!$C$25:$CX$76,'5. Offre de transport_2'!N890,'5. Offre de transport_2'!B890))</f>
        <v/>
      </c>
      <c r="E890" s="110" t="str">
        <f>IF(B890="","",INDEX('4. Offre de transport_1'!$C$25:$CX$76,'5. Offre de transport_2'!O890,'5. Offre de transport_2'!B890))</f>
        <v/>
      </c>
      <c r="F890" s="107"/>
      <c r="G890" s="108"/>
      <c r="H890" s="137"/>
      <c r="I890" s="109"/>
      <c r="J890" s="137"/>
      <c r="K890" s="109"/>
      <c r="M890">
        <f>IF(B890="",0,HLOOKUP(B890,Feuil3!$2:$3,2,0))</f>
        <v>0</v>
      </c>
      <c r="N890">
        <f t="shared" si="44"/>
        <v>0</v>
      </c>
      <c r="O890">
        <f t="shared" si="45"/>
        <v>1</v>
      </c>
    </row>
    <row r="891" spans="2:15" x14ac:dyDescent="0.25">
      <c r="B891" s="104" t="str">
        <f>HLOOKUP(ROW(A891)-ROW(A$15),Feuil3!$5:$6,2,1)</f>
        <v/>
      </c>
      <c r="C891" s="105" t="str">
        <f t="shared" si="43"/>
        <v/>
      </c>
      <c r="D891" s="106" t="str">
        <f>IF(B891="","",INDEX('4. Offre de transport_1'!$C$25:$CX$76,'5. Offre de transport_2'!N891,'5. Offre de transport_2'!B891))</f>
        <v/>
      </c>
      <c r="E891" s="110" t="str">
        <f>IF(B891="","",INDEX('4. Offre de transport_1'!$C$25:$CX$76,'5. Offre de transport_2'!O891,'5. Offre de transport_2'!B891))</f>
        <v/>
      </c>
      <c r="F891" s="107"/>
      <c r="G891" s="108"/>
      <c r="H891" s="137"/>
      <c r="I891" s="109"/>
      <c r="J891" s="137"/>
      <c r="K891" s="109"/>
      <c r="M891">
        <f>IF(B891="",0,HLOOKUP(B891,Feuil3!$2:$3,2,0))</f>
        <v>0</v>
      </c>
      <c r="N891">
        <f t="shared" si="44"/>
        <v>0</v>
      </c>
      <c r="O891">
        <f t="shared" si="45"/>
        <v>1</v>
      </c>
    </row>
    <row r="892" spans="2:15" x14ac:dyDescent="0.25">
      <c r="B892" s="104" t="str">
        <f>HLOOKUP(ROW(A892)-ROW(A$15),Feuil3!$5:$6,2,1)</f>
        <v/>
      </c>
      <c r="C892" s="105" t="str">
        <f t="shared" si="43"/>
        <v/>
      </c>
      <c r="D892" s="106" t="str">
        <f>IF(B892="","",INDEX('4. Offre de transport_1'!$C$25:$CX$76,'5. Offre de transport_2'!N892,'5. Offre de transport_2'!B892))</f>
        <v/>
      </c>
      <c r="E892" s="110" t="str">
        <f>IF(B892="","",INDEX('4. Offre de transport_1'!$C$25:$CX$76,'5. Offre de transport_2'!O892,'5. Offre de transport_2'!B892))</f>
        <v/>
      </c>
      <c r="F892" s="107"/>
      <c r="G892" s="108"/>
      <c r="H892" s="137"/>
      <c r="I892" s="109"/>
      <c r="J892" s="137"/>
      <c r="K892" s="109"/>
      <c r="M892">
        <f>IF(B892="",0,HLOOKUP(B892,Feuil3!$2:$3,2,0))</f>
        <v>0</v>
      </c>
      <c r="N892">
        <f t="shared" si="44"/>
        <v>0</v>
      </c>
      <c r="O892">
        <f t="shared" si="45"/>
        <v>1</v>
      </c>
    </row>
    <row r="893" spans="2:15" x14ac:dyDescent="0.25">
      <c r="B893" s="104" t="str">
        <f>HLOOKUP(ROW(A893)-ROW(A$15),Feuil3!$5:$6,2,1)</f>
        <v/>
      </c>
      <c r="C893" s="105" t="str">
        <f t="shared" si="43"/>
        <v/>
      </c>
      <c r="D893" s="106" t="str">
        <f>IF(B893="","",INDEX('4. Offre de transport_1'!$C$25:$CX$76,'5. Offre de transport_2'!N893,'5. Offre de transport_2'!B893))</f>
        <v/>
      </c>
      <c r="E893" s="110" t="str">
        <f>IF(B893="","",INDEX('4. Offre de transport_1'!$C$25:$CX$76,'5. Offre de transport_2'!O893,'5. Offre de transport_2'!B893))</f>
        <v/>
      </c>
      <c r="F893" s="107"/>
      <c r="G893" s="108"/>
      <c r="H893" s="137"/>
      <c r="I893" s="109"/>
      <c r="J893" s="137"/>
      <c r="K893" s="109"/>
      <c r="M893">
        <f>IF(B893="",0,HLOOKUP(B893,Feuil3!$2:$3,2,0))</f>
        <v>0</v>
      </c>
      <c r="N893">
        <f t="shared" si="44"/>
        <v>0</v>
      </c>
      <c r="O893">
        <f t="shared" si="45"/>
        <v>1</v>
      </c>
    </row>
    <row r="894" spans="2:15" x14ac:dyDescent="0.25">
      <c r="B894" s="104" t="str">
        <f>HLOOKUP(ROW(A894)-ROW(A$15),Feuil3!$5:$6,2,1)</f>
        <v/>
      </c>
      <c r="C894" s="105" t="str">
        <f t="shared" si="43"/>
        <v/>
      </c>
      <c r="D894" s="106" t="str">
        <f>IF(B894="","",INDEX('4. Offre de transport_1'!$C$25:$CX$76,'5. Offre de transport_2'!N894,'5. Offre de transport_2'!B894))</f>
        <v/>
      </c>
      <c r="E894" s="110" t="str">
        <f>IF(B894="","",INDEX('4. Offre de transport_1'!$C$25:$CX$76,'5. Offre de transport_2'!O894,'5. Offre de transport_2'!B894))</f>
        <v/>
      </c>
      <c r="F894" s="107"/>
      <c r="G894" s="108"/>
      <c r="H894" s="137"/>
      <c r="I894" s="109"/>
      <c r="J894" s="137"/>
      <c r="K894" s="109"/>
      <c r="M894">
        <f>IF(B894="",0,HLOOKUP(B894,Feuil3!$2:$3,2,0))</f>
        <v>0</v>
      </c>
      <c r="N894">
        <f t="shared" si="44"/>
        <v>0</v>
      </c>
      <c r="O894">
        <f t="shared" si="45"/>
        <v>1</v>
      </c>
    </row>
    <row r="895" spans="2:15" x14ac:dyDescent="0.25">
      <c r="B895" s="104" t="str">
        <f>HLOOKUP(ROW(A895)-ROW(A$15),Feuil3!$5:$6,2,1)</f>
        <v/>
      </c>
      <c r="C895" s="105" t="str">
        <f t="shared" si="43"/>
        <v/>
      </c>
      <c r="D895" s="106" t="str">
        <f>IF(B895="","",INDEX('4. Offre de transport_1'!$C$25:$CX$76,'5. Offre de transport_2'!N895,'5. Offre de transport_2'!B895))</f>
        <v/>
      </c>
      <c r="E895" s="110" t="str">
        <f>IF(B895="","",INDEX('4. Offre de transport_1'!$C$25:$CX$76,'5. Offre de transport_2'!O895,'5. Offre de transport_2'!B895))</f>
        <v/>
      </c>
      <c r="F895" s="107"/>
      <c r="G895" s="108"/>
      <c r="H895" s="137"/>
      <c r="I895" s="109"/>
      <c r="J895" s="137"/>
      <c r="K895" s="109"/>
      <c r="M895">
        <f>IF(B895="",0,HLOOKUP(B895,Feuil3!$2:$3,2,0))</f>
        <v>0</v>
      </c>
      <c r="N895">
        <f t="shared" si="44"/>
        <v>0</v>
      </c>
      <c r="O895">
        <f t="shared" si="45"/>
        <v>1</v>
      </c>
    </row>
    <row r="896" spans="2:15" x14ac:dyDescent="0.25">
      <c r="B896" s="104" t="str">
        <f>HLOOKUP(ROW(A896)-ROW(A$15),Feuil3!$5:$6,2,1)</f>
        <v/>
      </c>
      <c r="C896" s="105" t="str">
        <f t="shared" si="43"/>
        <v/>
      </c>
      <c r="D896" s="106" t="str">
        <f>IF(B896="","",INDEX('4. Offre de transport_1'!$C$25:$CX$76,'5. Offre de transport_2'!N896,'5. Offre de transport_2'!B896))</f>
        <v/>
      </c>
      <c r="E896" s="110" t="str">
        <f>IF(B896="","",INDEX('4. Offre de transport_1'!$C$25:$CX$76,'5. Offre de transport_2'!O896,'5. Offre de transport_2'!B896))</f>
        <v/>
      </c>
      <c r="F896" s="107"/>
      <c r="G896" s="108"/>
      <c r="H896" s="137"/>
      <c r="I896" s="109"/>
      <c r="J896" s="137"/>
      <c r="K896" s="109"/>
      <c r="M896">
        <f>IF(B896="",0,HLOOKUP(B896,Feuil3!$2:$3,2,0))</f>
        <v>0</v>
      </c>
      <c r="N896">
        <f t="shared" si="44"/>
        <v>0</v>
      </c>
      <c r="O896">
        <f t="shared" si="45"/>
        <v>1</v>
      </c>
    </row>
    <row r="897" spans="2:15" x14ac:dyDescent="0.25">
      <c r="B897" s="104" t="str">
        <f>HLOOKUP(ROW(A897)-ROW(A$15),Feuil3!$5:$6,2,1)</f>
        <v/>
      </c>
      <c r="C897" s="105" t="str">
        <f t="shared" si="43"/>
        <v/>
      </c>
      <c r="D897" s="106" t="str">
        <f>IF(B897="","",INDEX('4. Offre de transport_1'!$C$25:$CX$76,'5. Offre de transport_2'!N897,'5. Offre de transport_2'!B897))</f>
        <v/>
      </c>
      <c r="E897" s="110" t="str">
        <f>IF(B897="","",INDEX('4. Offre de transport_1'!$C$25:$CX$76,'5. Offre de transport_2'!O897,'5. Offre de transport_2'!B897))</f>
        <v/>
      </c>
      <c r="F897" s="107"/>
      <c r="G897" s="108"/>
      <c r="H897" s="137"/>
      <c r="I897" s="109"/>
      <c r="J897" s="137"/>
      <c r="K897" s="109"/>
      <c r="M897">
        <f>IF(B897="",0,HLOOKUP(B897,Feuil3!$2:$3,2,0))</f>
        <v>0</v>
      </c>
      <c r="N897">
        <f t="shared" si="44"/>
        <v>0</v>
      </c>
      <c r="O897">
        <f t="shared" si="45"/>
        <v>1</v>
      </c>
    </row>
    <row r="898" spans="2:15" x14ac:dyDescent="0.25">
      <c r="B898" s="104" t="str">
        <f>HLOOKUP(ROW(A898)-ROW(A$15),Feuil3!$5:$6,2,1)</f>
        <v/>
      </c>
      <c r="C898" s="105" t="str">
        <f t="shared" si="43"/>
        <v/>
      </c>
      <c r="D898" s="106" t="str">
        <f>IF(B898="","",INDEX('4. Offre de transport_1'!$C$25:$CX$76,'5. Offre de transport_2'!N898,'5. Offre de transport_2'!B898))</f>
        <v/>
      </c>
      <c r="E898" s="110" t="str">
        <f>IF(B898="","",INDEX('4. Offre de transport_1'!$C$25:$CX$76,'5. Offre de transport_2'!O898,'5. Offre de transport_2'!B898))</f>
        <v/>
      </c>
      <c r="F898" s="107"/>
      <c r="G898" s="108"/>
      <c r="H898" s="137"/>
      <c r="I898" s="109"/>
      <c r="J898" s="137"/>
      <c r="K898" s="109"/>
      <c r="M898">
        <f>IF(B898="",0,HLOOKUP(B898,Feuil3!$2:$3,2,0))</f>
        <v>0</v>
      </c>
      <c r="N898">
        <f t="shared" si="44"/>
        <v>0</v>
      </c>
      <c r="O898">
        <f t="shared" si="45"/>
        <v>1</v>
      </c>
    </row>
    <row r="899" spans="2:15" x14ac:dyDescent="0.25">
      <c r="B899" s="104" t="str">
        <f>HLOOKUP(ROW(A899)-ROW(A$15),Feuil3!$5:$6,2,1)</f>
        <v/>
      </c>
      <c r="C899" s="105" t="str">
        <f t="shared" ref="C899:C962" si="46">IF(B899="","",IF(B899=B898,C898+1,1))</f>
        <v/>
      </c>
      <c r="D899" s="106" t="str">
        <f>IF(B899="","",INDEX('4. Offre de transport_1'!$C$25:$CX$76,'5. Offre de transport_2'!N899,'5. Offre de transport_2'!B899))</f>
        <v/>
      </c>
      <c r="E899" s="110" t="str">
        <f>IF(B899="","",INDEX('4. Offre de transport_1'!$C$25:$CX$76,'5. Offre de transport_2'!O899,'5. Offre de transport_2'!B899))</f>
        <v/>
      </c>
      <c r="F899" s="107"/>
      <c r="G899" s="108"/>
      <c r="H899" s="137"/>
      <c r="I899" s="109"/>
      <c r="J899" s="137"/>
      <c r="K899" s="109"/>
      <c r="M899">
        <f>IF(B899="",0,HLOOKUP(B899,Feuil3!$2:$3,2,0))</f>
        <v>0</v>
      </c>
      <c r="N899">
        <f t="shared" ref="N899:N962" si="47">IF(M899&lt;&gt;M898,1,IF(O898=M898-1,N898+1,N898))</f>
        <v>0</v>
      </c>
      <c r="O899">
        <f t="shared" ref="O899:O962" si="48">IF(M899&lt;&gt;M898,2,IF(O898+1&lt;M899,O898+1,N899+1))</f>
        <v>1</v>
      </c>
    </row>
    <row r="900" spans="2:15" x14ac:dyDescent="0.25">
      <c r="B900" s="104" t="str">
        <f>HLOOKUP(ROW(A900)-ROW(A$15),Feuil3!$5:$6,2,1)</f>
        <v/>
      </c>
      <c r="C900" s="105" t="str">
        <f t="shared" si="46"/>
        <v/>
      </c>
      <c r="D900" s="106" t="str">
        <f>IF(B900="","",INDEX('4. Offre de transport_1'!$C$25:$CX$76,'5. Offre de transport_2'!N900,'5. Offre de transport_2'!B900))</f>
        <v/>
      </c>
      <c r="E900" s="110" t="str">
        <f>IF(B900="","",INDEX('4. Offre de transport_1'!$C$25:$CX$76,'5. Offre de transport_2'!O900,'5. Offre de transport_2'!B900))</f>
        <v/>
      </c>
      <c r="F900" s="107"/>
      <c r="G900" s="108"/>
      <c r="H900" s="137"/>
      <c r="I900" s="109"/>
      <c r="J900" s="137"/>
      <c r="K900" s="109"/>
      <c r="M900">
        <f>IF(B900="",0,HLOOKUP(B900,Feuil3!$2:$3,2,0))</f>
        <v>0</v>
      </c>
      <c r="N900">
        <f t="shared" si="47"/>
        <v>0</v>
      </c>
      <c r="O900">
        <f t="shared" si="48"/>
        <v>1</v>
      </c>
    </row>
    <row r="901" spans="2:15" x14ac:dyDescent="0.25">
      <c r="B901" s="104" t="str">
        <f>HLOOKUP(ROW(A901)-ROW(A$15),Feuil3!$5:$6,2,1)</f>
        <v/>
      </c>
      <c r="C901" s="105" t="str">
        <f t="shared" si="46"/>
        <v/>
      </c>
      <c r="D901" s="106" t="str">
        <f>IF(B901="","",INDEX('4. Offre de transport_1'!$C$25:$CX$76,'5. Offre de transport_2'!N901,'5. Offre de transport_2'!B901))</f>
        <v/>
      </c>
      <c r="E901" s="110" t="str">
        <f>IF(B901="","",INDEX('4. Offre de transport_1'!$C$25:$CX$76,'5. Offre de transport_2'!O901,'5. Offre de transport_2'!B901))</f>
        <v/>
      </c>
      <c r="F901" s="107"/>
      <c r="G901" s="108"/>
      <c r="H901" s="137"/>
      <c r="I901" s="109"/>
      <c r="J901" s="137"/>
      <c r="K901" s="109"/>
      <c r="M901">
        <f>IF(B901="",0,HLOOKUP(B901,Feuil3!$2:$3,2,0))</f>
        <v>0</v>
      </c>
      <c r="N901">
        <f t="shared" si="47"/>
        <v>0</v>
      </c>
      <c r="O901">
        <f t="shared" si="48"/>
        <v>1</v>
      </c>
    </row>
    <row r="902" spans="2:15" x14ac:dyDescent="0.25">
      <c r="B902" s="104" t="str">
        <f>HLOOKUP(ROW(A902)-ROW(A$15),Feuil3!$5:$6,2,1)</f>
        <v/>
      </c>
      <c r="C902" s="105" t="str">
        <f t="shared" si="46"/>
        <v/>
      </c>
      <c r="D902" s="106" t="str">
        <f>IF(B902="","",INDEX('4. Offre de transport_1'!$C$25:$CX$76,'5. Offre de transport_2'!N902,'5. Offre de transport_2'!B902))</f>
        <v/>
      </c>
      <c r="E902" s="110" t="str">
        <f>IF(B902="","",INDEX('4. Offre de transport_1'!$C$25:$CX$76,'5. Offre de transport_2'!O902,'5. Offre de transport_2'!B902))</f>
        <v/>
      </c>
      <c r="F902" s="107"/>
      <c r="G902" s="108"/>
      <c r="H902" s="137"/>
      <c r="I902" s="109"/>
      <c r="J902" s="137"/>
      <c r="K902" s="109"/>
      <c r="M902">
        <f>IF(B902="",0,HLOOKUP(B902,Feuil3!$2:$3,2,0))</f>
        <v>0</v>
      </c>
      <c r="N902">
        <f t="shared" si="47"/>
        <v>0</v>
      </c>
      <c r="O902">
        <f t="shared" si="48"/>
        <v>1</v>
      </c>
    </row>
    <row r="903" spans="2:15" x14ac:dyDescent="0.25">
      <c r="B903" s="104" t="str">
        <f>HLOOKUP(ROW(A903)-ROW(A$15),Feuil3!$5:$6,2,1)</f>
        <v/>
      </c>
      <c r="C903" s="105" t="str">
        <f t="shared" si="46"/>
        <v/>
      </c>
      <c r="D903" s="106" t="str">
        <f>IF(B903="","",INDEX('4. Offre de transport_1'!$C$25:$CX$76,'5. Offre de transport_2'!N903,'5. Offre de transport_2'!B903))</f>
        <v/>
      </c>
      <c r="E903" s="110" t="str">
        <f>IF(B903="","",INDEX('4. Offre de transport_1'!$C$25:$CX$76,'5. Offre de transport_2'!O903,'5. Offre de transport_2'!B903))</f>
        <v/>
      </c>
      <c r="F903" s="107"/>
      <c r="G903" s="108"/>
      <c r="H903" s="137"/>
      <c r="I903" s="109"/>
      <c r="J903" s="137"/>
      <c r="K903" s="109"/>
      <c r="M903">
        <f>IF(B903="",0,HLOOKUP(B903,Feuil3!$2:$3,2,0))</f>
        <v>0</v>
      </c>
      <c r="N903">
        <f t="shared" si="47"/>
        <v>0</v>
      </c>
      <c r="O903">
        <f t="shared" si="48"/>
        <v>1</v>
      </c>
    </row>
    <row r="904" spans="2:15" x14ac:dyDescent="0.25">
      <c r="B904" s="104" t="str">
        <f>HLOOKUP(ROW(A904)-ROW(A$15),Feuil3!$5:$6,2,1)</f>
        <v/>
      </c>
      <c r="C904" s="105" t="str">
        <f t="shared" si="46"/>
        <v/>
      </c>
      <c r="D904" s="106" t="str">
        <f>IF(B904="","",INDEX('4. Offre de transport_1'!$C$25:$CX$76,'5. Offre de transport_2'!N904,'5. Offre de transport_2'!B904))</f>
        <v/>
      </c>
      <c r="E904" s="110" t="str">
        <f>IF(B904="","",INDEX('4. Offre de transport_1'!$C$25:$CX$76,'5. Offre de transport_2'!O904,'5. Offre de transport_2'!B904))</f>
        <v/>
      </c>
      <c r="F904" s="107"/>
      <c r="G904" s="108"/>
      <c r="H904" s="137"/>
      <c r="I904" s="109"/>
      <c r="J904" s="137"/>
      <c r="K904" s="109"/>
      <c r="M904">
        <f>IF(B904="",0,HLOOKUP(B904,Feuil3!$2:$3,2,0))</f>
        <v>0</v>
      </c>
      <c r="N904">
        <f t="shared" si="47"/>
        <v>0</v>
      </c>
      <c r="O904">
        <f t="shared" si="48"/>
        <v>1</v>
      </c>
    </row>
    <row r="905" spans="2:15" x14ac:dyDescent="0.25">
      <c r="B905" s="104" t="str">
        <f>HLOOKUP(ROW(A905)-ROW(A$15),Feuil3!$5:$6,2,1)</f>
        <v/>
      </c>
      <c r="C905" s="105" t="str">
        <f t="shared" si="46"/>
        <v/>
      </c>
      <c r="D905" s="106" t="str">
        <f>IF(B905="","",INDEX('4. Offre de transport_1'!$C$25:$CX$76,'5. Offre de transport_2'!N905,'5. Offre de transport_2'!B905))</f>
        <v/>
      </c>
      <c r="E905" s="110" t="str">
        <f>IF(B905="","",INDEX('4. Offre de transport_1'!$C$25:$CX$76,'5. Offre de transport_2'!O905,'5. Offre de transport_2'!B905))</f>
        <v/>
      </c>
      <c r="F905" s="107"/>
      <c r="G905" s="108"/>
      <c r="H905" s="137"/>
      <c r="I905" s="109"/>
      <c r="J905" s="137"/>
      <c r="K905" s="109"/>
      <c r="M905">
        <f>IF(B905="",0,HLOOKUP(B905,Feuil3!$2:$3,2,0))</f>
        <v>0</v>
      </c>
      <c r="N905">
        <f t="shared" si="47"/>
        <v>0</v>
      </c>
      <c r="O905">
        <f t="shared" si="48"/>
        <v>1</v>
      </c>
    </row>
    <row r="906" spans="2:15" x14ac:dyDescent="0.25">
      <c r="B906" s="104" t="str">
        <f>HLOOKUP(ROW(A906)-ROW(A$15),Feuil3!$5:$6,2,1)</f>
        <v/>
      </c>
      <c r="C906" s="105" t="str">
        <f t="shared" si="46"/>
        <v/>
      </c>
      <c r="D906" s="106" t="str">
        <f>IF(B906="","",INDEX('4. Offre de transport_1'!$C$25:$CX$76,'5. Offre de transport_2'!N906,'5. Offre de transport_2'!B906))</f>
        <v/>
      </c>
      <c r="E906" s="110" t="str">
        <f>IF(B906="","",INDEX('4. Offre de transport_1'!$C$25:$CX$76,'5. Offre de transport_2'!O906,'5. Offre de transport_2'!B906))</f>
        <v/>
      </c>
      <c r="F906" s="107"/>
      <c r="G906" s="108"/>
      <c r="H906" s="137"/>
      <c r="I906" s="109"/>
      <c r="J906" s="137"/>
      <c r="K906" s="109"/>
      <c r="M906">
        <f>IF(B906="",0,HLOOKUP(B906,Feuil3!$2:$3,2,0))</f>
        <v>0</v>
      </c>
      <c r="N906">
        <f t="shared" si="47"/>
        <v>0</v>
      </c>
      <c r="O906">
        <f t="shared" si="48"/>
        <v>1</v>
      </c>
    </row>
    <row r="907" spans="2:15" x14ac:dyDescent="0.25">
      <c r="B907" s="104" t="str">
        <f>HLOOKUP(ROW(A907)-ROW(A$15),Feuil3!$5:$6,2,1)</f>
        <v/>
      </c>
      <c r="C907" s="105" t="str">
        <f t="shared" si="46"/>
        <v/>
      </c>
      <c r="D907" s="106" t="str">
        <f>IF(B907="","",INDEX('4. Offre de transport_1'!$C$25:$CX$76,'5. Offre de transport_2'!N907,'5. Offre de transport_2'!B907))</f>
        <v/>
      </c>
      <c r="E907" s="110" t="str">
        <f>IF(B907="","",INDEX('4. Offre de transport_1'!$C$25:$CX$76,'5. Offre de transport_2'!O907,'5. Offre de transport_2'!B907))</f>
        <v/>
      </c>
      <c r="F907" s="107"/>
      <c r="G907" s="108"/>
      <c r="H907" s="137"/>
      <c r="I907" s="109"/>
      <c r="J907" s="137"/>
      <c r="K907" s="109"/>
      <c r="M907">
        <f>IF(B907="",0,HLOOKUP(B907,Feuil3!$2:$3,2,0))</f>
        <v>0</v>
      </c>
      <c r="N907">
        <f t="shared" si="47"/>
        <v>0</v>
      </c>
      <c r="O907">
        <f t="shared" si="48"/>
        <v>1</v>
      </c>
    </row>
    <row r="908" spans="2:15" x14ac:dyDescent="0.25">
      <c r="B908" s="104" t="str">
        <f>HLOOKUP(ROW(A908)-ROW(A$15),Feuil3!$5:$6,2,1)</f>
        <v/>
      </c>
      <c r="C908" s="105" t="str">
        <f t="shared" si="46"/>
        <v/>
      </c>
      <c r="D908" s="106" t="str">
        <f>IF(B908="","",INDEX('4. Offre de transport_1'!$C$25:$CX$76,'5. Offre de transport_2'!N908,'5. Offre de transport_2'!B908))</f>
        <v/>
      </c>
      <c r="E908" s="110" t="str">
        <f>IF(B908="","",INDEX('4. Offre de transport_1'!$C$25:$CX$76,'5. Offre de transport_2'!O908,'5. Offre de transport_2'!B908))</f>
        <v/>
      </c>
      <c r="F908" s="107"/>
      <c r="G908" s="108"/>
      <c r="H908" s="137"/>
      <c r="I908" s="109"/>
      <c r="J908" s="137"/>
      <c r="K908" s="109"/>
      <c r="M908">
        <f>IF(B908="",0,HLOOKUP(B908,Feuil3!$2:$3,2,0))</f>
        <v>0</v>
      </c>
      <c r="N908">
        <f t="shared" si="47"/>
        <v>0</v>
      </c>
      <c r="O908">
        <f t="shared" si="48"/>
        <v>1</v>
      </c>
    </row>
    <row r="909" spans="2:15" x14ac:dyDescent="0.25">
      <c r="B909" s="104" t="str">
        <f>HLOOKUP(ROW(A909)-ROW(A$15),Feuil3!$5:$6,2,1)</f>
        <v/>
      </c>
      <c r="C909" s="105" t="str">
        <f t="shared" si="46"/>
        <v/>
      </c>
      <c r="D909" s="106" t="str">
        <f>IF(B909="","",INDEX('4. Offre de transport_1'!$C$25:$CX$76,'5. Offre de transport_2'!N909,'5. Offre de transport_2'!B909))</f>
        <v/>
      </c>
      <c r="E909" s="110" t="str">
        <f>IF(B909="","",INDEX('4. Offre de transport_1'!$C$25:$CX$76,'5. Offre de transport_2'!O909,'5. Offre de transport_2'!B909))</f>
        <v/>
      </c>
      <c r="F909" s="107"/>
      <c r="G909" s="108"/>
      <c r="H909" s="137"/>
      <c r="I909" s="109"/>
      <c r="J909" s="137"/>
      <c r="K909" s="109"/>
      <c r="M909">
        <f>IF(B909="",0,HLOOKUP(B909,Feuil3!$2:$3,2,0))</f>
        <v>0</v>
      </c>
      <c r="N909">
        <f t="shared" si="47"/>
        <v>0</v>
      </c>
      <c r="O909">
        <f t="shared" si="48"/>
        <v>1</v>
      </c>
    </row>
    <row r="910" spans="2:15" x14ac:dyDescent="0.25">
      <c r="B910" s="104" t="str">
        <f>HLOOKUP(ROW(A910)-ROW(A$15),Feuil3!$5:$6,2,1)</f>
        <v/>
      </c>
      <c r="C910" s="105" t="str">
        <f t="shared" si="46"/>
        <v/>
      </c>
      <c r="D910" s="106" t="str">
        <f>IF(B910="","",INDEX('4. Offre de transport_1'!$C$25:$CX$76,'5. Offre de transport_2'!N910,'5. Offre de transport_2'!B910))</f>
        <v/>
      </c>
      <c r="E910" s="110" t="str">
        <f>IF(B910="","",INDEX('4. Offre de transport_1'!$C$25:$CX$76,'5. Offre de transport_2'!O910,'5. Offre de transport_2'!B910))</f>
        <v/>
      </c>
      <c r="F910" s="107"/>
      <c r="G910" s="108"/>
      <c r="H910" s="137"/>
      <c r="I910" s="109"/>
      <c r="J910" s="137"/>
      <c r="K910" s="109"/>
      <c r="M910">
        <f>IF(B910="",0,HLOOKUP(B910,Feuil3!$2:$3,2,0))</f>
        <v>0</v>
      </c>
      <c r="N910">
        <f t="shared" si="47"/>
        <v>0</v>
      </c>
      <c r="O910">
        <f t="shared" si="48"/>
        <v>1</v>
      </c>
    </row>
    <row r="911" spans="2:15" x14ac:dyDescent="0.25">
      <c r="B911" s="104" t="str">
        <f>HLOOKUP(ROW(A911)-ROW(A$15),Feuil3!$5:$6,2,1)</f>
        <v/>
      </c>
      <c r="C911" s="105" t="str">
        <f t="shared" si="46"/>
        <v/>
      </c>
      <c r="D911" s="106" t="str">
        <f>IF(B911="","",INDEX('4. Offre de transport_1'!$C$25:$CX$76,'5. Offre de transport_2'!N911,'5. Offre de transport_2'!B911))</f>
        <v/>
      </c>
      <c r="E911" s="110" t="str">
        <f>IF(B911="","",INDEX('4. Offre de transport_1'!$C$25:$CX$76,'5. Offre de transport_2'!O911,'5. Offre de transport_2'!B911))</f>
        <v/>
      </c>
      <c r="F911" s="107"/>
      <c r="G911" s="108"/>
      <c r="H911" s="137"/>
      <c r="I911" s="109"/>
      <c r="J911" s="137"/>
      <c r="K911" s="109"/>
      <c r="M911">
        <f>IF(B911="",0,HLOOKUP(B911,Feuil3!$2:$3,2,0))</f>
        <v>0</v>
      </c>
      <c r="N911">
        <f t="shared" si="47"/>
        <v>0</v>
      </c>
      <c r="O911">
        <f t="shared" si="48"/>
        <v>1</v>
      </c>
    </row>
    <row r="912" spans="2:15" x14ac:dyDescent="0.25">
      <c r="B912" s="104" t="str">
        <f>HLOOKUP(ROW(A912)-ROW(A$15),Feuil3!$5:$6,2,1)</f>
        <v/>
      </c>
      <c r="C912" s="105" t="str">
        <f t="shared" si="46"/>
        <v/>
      </c>
      <c r="D912" s="106" t="str">
        <f>IF(B912="","",INDEX('4. Offre de transport_1'!$C$25:$CX$76,'5. Offre de transport_2'!N912,'5. Offre de transport_2'!B912))</f>
        <v/>
      </c>
      <c r="E912" s="110" t="str">
        <f>IF(B912="","",INDEX('4. Offre de transport_1'!$C$25:$CX$76,'5. Offre de transport_2'!O912,'5. Offre de transport_2'!B912))</f>
        <v/>
      </c>
      <c r="F912" s="107"/>
      <c r="G912" s="108"/>
      <c r="H912" s="137"/>
      <c r="I912" s="109"/>
      <c r="J912" s="137"/>
      <c r="K912" s="109"/>
      <c r="M912">
        <f>IF(B912="",0,HLOOKUP(B912,Feuil3!$2:$3,2,0))</f>
        <v>0</v>
      </c>
      <c r="N912">
        <f t="shared" si="47"/>
        <v>0</v>
      </c>
      <c r="O912">
        <f t="shared" si="48"/>
        <v>1</v>
      </c>
    </row>
    <row r="913" spans="2:15" x14ac:dyDescent="0.25">
      <c r="B913" s="104" t="str">
        <f>HLOOKUP(ROW(A913)-ROW(A$15),Feuil3!$5:$6,2,1)</f>
        <v/>
      </c>
      <c r="C913" s="105" t="str">
        <f t="shared" si="46"/>
        <v/>
      </c>
      <c r="D913" s="106" t="str">
        <f>IF(B913="","",INDEX('4. Offre de transport_1'!$C$25:$CX$76,'5. Offre de transport_2'!N913,'5. Offre de transport_2'!B913))</f>
        <v/>
      </c>
      <c r="E913" s="110" t="str">
        <f>IF(B913="","",INDEX('4. Offre de transport_1'!$C$25:$CX$76,'5. Offre de transport_2'!O913,'5. Offre de transport_2'!B913))</f>
        <v/>
      </c>
      <c r="F913" s="107"/>
      <c r="G913" s="108"/>
      <c r="H913" s="137"/>
      <c r="I913" s="109"/>
      <c r="J913" s="137"/>
      <c r="K913" s="109"/>
      <c r="M913">
        <f>IF(B913="",0,HLOOKUP(B913,Feuil3!$2:$3,2,0))</f>
        <v>0</v>
      </c>
      <c r="N913">
        <f t="shared" si="47"/>
        <v>0</v>
      </c>
      <c r="O913">
        <f t="shared" si="48"/>
        <v>1</v>
      </c>
    </row>
    <row r="914" spans="2:15" x14ac:dyDescent="0.25">
      <c r="B914" s="104" t="str">
        <f>HLOOKUP(ROW(A914)-ROW(A$15),Feuil3!$5:$6,2,1)</f>
        <v/>
      </c>
      <c r="C914" s="105" t="str">
        <f t="shared" si="46"/>
        <v/>
      </c>
      <c r="D914" s="106" t="str">
        <f>IF(B914="","",INDEX('4. Offre de transport_1'!$C$25:$CX$76,'5. Offre de transport_2'!N914,'5. Offre de transport_2'!B914))</f>
        <v/>
      </c>
      <c r="E914" s="110" t="str">
        <f>IF(B914="","",INDEX('4. Offre de transport_1'!$C$25:$CX$76,'5. Offre de transport_2'!O914,'5. Offre de transport_2'!B914))</f>
        <v/>
      </c>
      <c r="F914" s="107"/>
      <c r="G914" s="108"/>
      <c r="H914" s="137"/>
      <c r="I914" s="109"/>
      <c r="J914" s="137"/>
      <c r="K914" s="109"/>
      <c r="M914">
        <f>IF(B914="",0,HLOOKUP(B914,Feuil3!$2:$3,2,0))</f>
        <v>0</v>
      </c>
      <c r="N914">
        <f t="shared" si="47"/>
        <v>0</v>
      </c>
      <c r="O914">
        <f t="shared" si="48"/>
        <v>1</v>
      </c>
    </row>
    <row r="915" spans="2:15" x14ac:dyDescent="0.25">
      <c r="B915" s="104" t="str">
        <f>HLOOKUP(ROW(A915)-ROW(A$15),Feuil3!$5:$6,2,1)</f>
        <v/>
      </c>
      <c r="C915" s="105" t="str">
        <f t="shared" si="46"/>
        <v/>
      </c>
      <c r="D915" s="106" t="str">
        <f>IF(B915="","",INDEX('4. Offre de transport_1'!$C$25:$CX$76,'5. Offre de transport_2'!N915,'5. Offre de transport_2'!B915))</f>
        <v/>
      </c>
      <c r="E915" s="110" t="str">
        <f>IF(B915="","",INDEX('4. Offre de transport_1'!$C$25:$CX$76,'5. Offre de transport_2'!O915,'5. Offre de transport_2'!B915))</f>
        <v/>
      </c>
      <c r="F915" s="107"/>
      <c r="G915" s="108"/>
      <c r="H915" s="137"/>
      <c r="I915" s="109"/>
      <c r="J915" s="137"/>
      <c r="K915" s="109"/>
      <c r="M915">
        <f>IF(B915="",0,HLOOKUP(B915,Feuil3!$2:$3,2,0))</f>
        <v>0</v>
      </c>
      <c r="N915">
        <f t="shared" si="47"/>
        <v>0</v>
      </c>
      <c r="O915">
        <f t="shared" si="48"/>
        <v>1</v>
      </c>
    </row>
    <row r="916" spans="2:15" x14ac:dyDescent="0.25">
      <c r="B916" s="104" t="str">
        <f>HLOOKUP(ROW(A916)-ROW(A$15),Feuil3!$5:$6,2,1)</f>
        <v/>
      </c>
      <c r="C916" s="105" t="str">
        <f t="shared" si="46"/>
        <v/>
      </c>
      <c r="D916" s="106" t="str">
        <f>IF(B916="","",INDEX('4. Offre de transport_1'!$C$25:$CX$76,'5. Offre de transport_2'!N916,'5. Offre de transport_2'!B916))</f>
        <v/>
      </c>
      <c r="E916" s="110" t="str">
        <f>IF(B916="","",INDEX('4. Offre de transport_1'!$C$25:$CX$76,'5. Offre de transport_2'!O916,'5. Offre de transport_2'!B916))</f>
        <v/>
      </c>
      <c r="F916" s="107"/>
      <c r="G916" s="108"/>
      <c r="H916" s="137"/>
      <c r="I916" s="109"/>
      <c r="J916" s="137"/>
      <c r="K916" s="109"/>
      <c r="M916">
        <f>IF(B916="",0,HLOOKUP(B916,Feuil3!$2:$3,2,0))</f>
        <v>0</v>
      </c>
      <c r="N916">
        <f t="shared" si="47"/>
        <v>0</v>
      </c>
      <c r="O916">
        <f t="shared" si="48"/>
        <v>1</v>
      </c>
    </row>
    <row r="917" spans="2:15" x14ac:dyDescent="0.25">
      <c r="B917" s="104" t="str">
        <f>HLOOKUP(ROW(A917)-ROW(A$15),Feuil3!$5:$6,2,1)</f>
        <v/>
      </c>
      <c r="C917" s="105" t="str">
        <f t="shared" si="46"/>
        <v/>
      </c>
      <c r="D917" s="106" t="str">
        <f>IF(B917="","",INDEX('4. Offre de transport_1'!$C$25:$CX$76,'5. Offre de transport_2'!N917,'5. Offre de transport_2'!B917))</f>
        <v/>
      </c>
      <c r="E917" s="110" t="str">
        <f>IF(B917="","",INDEX('4. Offre de transport_1'!$C$25:$CX$76,'5. Offre de transport_2'!O917,'5. Offre de transport_2'!B917))</f>
        <v/>
      </c>
      <c r="F917" s="107"/>
      <c r="G917" s="108"/>
      <c r="H917" s="137"/>
      <c r="I917" s="109"/>
      <c r="J917" s="137"/>
      <c r="K917" s="109"/>
      <c r="M917">
        <f>IF(B917="",0,HLOOKUP(B917,Feuil3!$2:$3,2,0))</f>
        <v>0</v>
      </c>
      <c r="N917">
        <f t="shared" si="47"/>
        <v>0</v>
      </c>
      <c r="O917">
        <f t="shared" si="48"/>
        <v>1</v>
      </c>
    </row>
    <row r="918" spans="2:15" x14ac:dyDescent="0.25">
      <c r="B918" s="104" t="str">
        <f>HLOOKUP(ROW(A918)-ROW(A$15),Feuil3!$5:$6,2,1)</f>
        <v/>
      </c>
      <c r="C918" s="105" t="str">
        <f t="shared" si="46"/>
        <v/>
      </c>
      <c r="D918" s="106" t="str">
        <f>IF(B918="","",INDEX('4. Offre de transport_1'!$C$25:$CX$76,'5. Offre de transport_2'!N918,'5. Offre de transport_2'!B918))</f>
        <v/>
      </c>
      <c r="E918" s="110" t="str">
        <f>IF(B918="","",INDEX('4. Offre de transport_1'!$C$25:$CX$76,'5. Offre de transport_2'!O918,'5. Offre de transport_2'!B918))</f>
        <v/>
      </c>
      <c r="F918" s="107"/>
      <c r="G918" s="108"/>
      <c r="H918" s="137"/>
      <c r="I918" s="109"/>
      <c r="J918" s="137"/>
      <c r="K918" s="109"/>
      <c r="M918">
        <f>IF(B918="",0,HLOOKUP(B918,Feuil3!$2:$3,2,0))</f>
        <v>0</v>
      </c>
      <c r="N918">
        <f t="shared" si="47"/>
        <v>0</v>
      </c>
      <c r="O918">
        <f t="shared" si="48"/>
        <v>1</v>
      </c>
    </row>
    <row r="919" spans="2:15" x14ac:dyDescent="0.25">
      <c r="B919" s="104" t="str">
        <f>HLOOKUP(ROW(A919)-ROW(A$15),Feuil3!$5:$6,2,1)</f>
        <v/>
      </c>
      <c r="C919" s="105" t="str">
        <f t="shared" si="46"/>
        <v/>
      </c>
      <c r="D919" s="106" t="str">
        <f>IF(B919="","",INDEX('4. Offre de transport_1'!$C$25:$CX$76,'5. Offre de transport_2'!N919,'5. Offre de transport_2'!B919))</f>
        <v/>
      </c>
      <c r="E919" s="110" t="str">
        <f>IF(B919="","",INDEX('4. Offre de transport_1'!$C$25:$CX$76,'5. Offre de transport_2'!O919,'5. Offre de transport_2'!B919))</f>
        <v/>
      </c>
      <c r="F919" s="107"/>
      <c r="G919" s="108"/>
      <c r="H919" s="137"/>
      <c r="I919" s="109"/>
      <c r="J919" s="137"/>
      <c r="K919" s="109"/>
      <c r="M919">
        <f>IF(B919="",0,HLOOKUP(B919,Feuil3!$2:$3,2,0))</f>
        <v>0</v>
      </c>
      <c r="N919">
        <f t="shared" si="47"/>
        <v>0</v>
      </c>
      <c r="O919">
        <f t="shared" si="48"/>
        <v>1</v>
      </c>
    </row>
    <row r="920" spans="2:15" x14ac:dyDescent="0.25">
      <c r="B920" s="104" t="str">
        <f>HLOOKUP(ROW(A920)-ROW(A$15),Feuil3!$5:$6,2,1)</f>
        <v/>
      </c>
      <c r="C920" s="105" t="str">
        <f t="shared" si="46"/>
        <v/>
      </c>
      <c r="D920" s="106" t="str">
        <f>IF(B920="","",INDEX('4. Offre de transport_1'!$C$25:$CX$76,'5. Offre de transport_2'!N920,'5. Offre de transport_2'!B920))</f>
        <v/>
      </c>
      <c r="E920" s="110" t="str">
        <f>IF(B920="","",INDEX('4. Offre de transport_1'!$C$25:$CX$76,'5. Offre de transport_2'!O920,'5. Offre de transport_2'!B920))</f>
        <v/>
      </c>
      <c r="F920" s="107"/>
      <c r="G920" s="108"/>
      <c r="H920" s="137"/>
      <c r="I920" s="109"/>
      <c r="J920" s="137"/>
      <c r="K920" s="109"/>
      <c r="M920">
        <f>IF(B920="",0,HLOOKUP(B920,Feuil3!$2:$3,2,0))</f>
        <v>0</v>
      </c>
      <c r="N920">
        <f t="shared" si="47"/>
        <v>0</v>
      </c>
      <c r="O920">
        <f t="shared" si="48"/>
        <v>1</v>
      </c>
    </row>
    <row r="921" spans="2:15" x14ac:dyDescent="0.25">
      <c r="B921" s="104" t="str">
        <f>HLOOKUP(ROW(A921)-ROW(A$15),Feuil3!$5:$6,2,1)</f>
        <v/>
      </c>
      <c r="C921" s="105" t="str">
        <f t="shared" si="46"/>
        <v/>
      </c>
      <c r="D921" s="106" t="str">
        <f>IF(B921="","",INDEX('4. Offre de transport_1'!$C$25:$CX$76,'5. Offre de transport_2'!N921,'5. Offre de transport_2'!B921))</f>
        <v/>
      </c>
      <c r="E921" s="110" t="str">
        <f>IF(B921="","",INDEX('4. Offre de transport_1'!$C$25:$CX$76,'5. Offre de transport_2'!O921,'5. Offre de transport_2'!B921))</f>
        <v/>
      </c>
      <c r="F921" s="107"/>
      <c r="G921" s="108"/>
      <c r="H921" s="137"/>
      <c r="I921" s="109"/>
      <c r="J921" s="137"/>
      <c r="K921" s="109"/>
      <c r="M921">
        <f>IF(B921="",0,HLOOKUP(B921,Feuil3!$2:$3,2,0))</f>
        <v>0</v>
      </c>
      <c r="N921">
        <f t="shared" si="47"/>
        <v>0</v>
      </c>
      <c r="O921">
        <f t="shared" si="48"/>
        <v>1</v>
      </c>
    </row>
    <row r="922" spans="2:15" x14ac:dyDescent="0.25">
      <c r="B922" s="104" t="str">
        <f>HLOOKUP(ROW(A922)-ROW(A$15),Feuil3!$5:$6,2,1)</f>
        <v/>
      </c>
      <c r="C922" s="105" t="str">
        <f t="shared" si="46"/>
        <v/>
      </c>
      <c r="D922" s="106" t="str">
        <f>IF(B922="","",INDEX('4. Offre de transport_1'!$C$25:$CX$76,'5. Offre de transport_2'!N922,'5. Offre de transport_2'!B922))</f>
        <v/>
      </c>
      <c r="E922" s="110" t="str">
        <f>IF(B922="","",INDEX('4. Offre de transport_1'!$C$25:$CX$76,'5. Offre de transport_2'!O922,'5. Offre de transport_2'!B922))</f>
        <v/>
      </c>
      <c r="F922" s="107"/>
      <c r="G922" s="108"/>
      <c r="H922" s="137"/>
      <c r="I922" s="109"/>
      <c r="J922" s="137"/>
      <c r="K922" s="109"/>
      <c r="M922">
        <f>IF(B922="",0,HLOOKUP(B922,Feuil3!$2:$3,2,0))</f>
        <v>0</v>
      </c>
      <c r="N922">
        <f t="shared" si="47"/>
        <v>0</v>
      </c>
      <c r="O922">
        <f t="shared" si="48"/>
        <v>1</v>
      </c>
    </row>
    <row r="923" spans="2:15" x14ac:dyDescent="0.25">
      <c r="B923" s="104" t="str">
        <f>HLOOKUP(ROW(A923)-ROW(A$15),Feuil3!$5:$6,2,1)</f>
        <v/>
      </c>
      <c r="C923" s="105" t="str">
        <f t="shared" si="46"/>
        <v/>
      </c>
      <c r="D923" s="106" t="str">
        <f>IF(B923="","",INDEX('4. Offre de transport_1'!$C$25:$CX$76,'5. Offre de transport_2'!N923,'5. Offre de transport_2'!B923))</f>
        <v/>
      </c>
      <c r="E923" s="110" t="str">
        <f>IF(B923="","",INDEX('4. Offre de transport_1'!$C$25:$CX$76,'5. Offre de transport_2'!O923,'5. Offre de transport_2'!B923))</f>
        <v/>
      </c>
      <c r="F923" s="107"/>
      <c r="G923" s="108"/>
      <c r="H923" s="137"/>
      <c r="I923" s="109"/>
      <c r="J923" s="137"/>
      <c r="K923" s="109"/>
      <c r="M923">
        <f>IF(B923="",0,HLOOKUP(B923,Feuil3!$2:$3,2,0))</f>
        <v>0</v>
      </c>
      <c r="N923">
        <f t="shared" si="47"/>
        <v>0</v>
      </c>
      <c r="O923">
        <f t="shared" si="48"/>
        <v>1</v>
      </c>
    </row>
    <row r="924" spans="2:15" x14ac:dyDescent="0.25">
      <c r="B924" s="104" t="str">
        <f>HLOOKUP(ROW(A924)-ROW(A$15),Feuil3!$5:$6,2,1)</f>
        <v/>
      </c>
      <c r="C924" s="105" t="str">
        <f t="shared" si="46"/>
        <v/>
      </c>
      <c r="D924" s="106" t="str">
        <f>IF(B924="","",INDEX('4. Offre de transport_1'!$C$25:$CX$76,'5. Offre de transport_2'!N924,'5. Offre de transport_2'!B924))</f>
        <v/>
      </c>
      <c r="E924" s="110" t="str">
        <f>IF(B924="","",INDEX('4. Offre de transport_1'!$C$25:$CX$76,'5. Offre de transport_2'!O924,'5. Offre de transport_2'!B924))</f>
        <v/>
      </c>
      <c r="F924" s="107"/>
      <c r="G924" s="108"/>
      <c r="H924" s="137"/>
      <c r="I924" s="109"/>
      <c r="J924" s="137"/>
      <c r="K924" s="109"/>
      <c r="M924">
        <f>IF(B924="",0,HLOOKUP(B924,Feuil3!$2:$3,2,0))</f>
        <v>0</v>
      </c>
      <c r="N924">
        <f t="shared" si="47"/>
        <v>0</v>
      </c>
      <c r="O924">
        <f t="shared" si="48"/>
        <v>1</v>
      </c>
    </row>
    <row r="925" spans="2:15" x14ac:dyDescent="0.25">
      <c r="B925" s="104" t="str">
        <f>HLOOKUP(ROW(A925)-ROW(A$15),Feuil3!$5:$6,2,1)</f>
        <v/>
      </c>
      <c r="C925" s="105" t="str">
        <f t="shared" si="46"/>
        <v/>
      </c>
      <c r="D925" s="106" t="str">
        <f>IF(B925="","",INDEX('4. Offre de transport_1'!$C$25:$CX$76,'5. Offre de transport_2'!N925,'5. Offre de transport_2'!B925))</f>
        <v/>
      </c>
      <c r="E925" s="110" t="str">
        <f>IF(B925="","",INDEX('4. Offre de transport_1'!$C$25:$CX$76,'5. Offre de transport_2'!O925,'5. Offre de transport_2'!B925))</f>
        <v/>
      </c>
      <c r="F925" s="107"/>
      <c r="G925" s="108"/>
      <c r="H925" s="137"/>
      <c r="I925" s="109"/>
      <c r="J925" s="137"/>
      <c r="K925" s="109"/>
      <c r="M925">
        <f>IF(B925="",0,HLOOKUP(B925,Feuil3!$2:$3,2,0))</f>
        <v>0</v>
      </c>
      <c r="N925">
        <f t="shared" si="47"/>
        <v>0</v>
      </c>
      <c r="O925">
        <f t="shared" si="48"/>
        <v>1</v>
      </c>
    </row>
    <row r="926" spans="2:15" x14ac:dyDescent="0.25">
      <c r="B926" s="104" t="str">
        <f>HLOOKUP(ROW(A926)-ROW(A$15),Feuil3!$5:$6,2,1)</f>
        <v/>
      </c>
      <c r="C926" s="105" t="str">
        <f t="shared" si="46"/>
        <v/>
      </c>
      <c r="D926" s="106" t="str">
        <f>IF(B926="","",INDEX('4. Offre de transport_1'!$C$25:$CX$76,'5. Offre de transport_2'!N926,'5. Offre de transport_2'!B926))</f>
        <v/>
      </c>
      <c r="E926" s="110" t="str">
        <f>IF(B926="","",INDEX('4. Offre de transport_1'!$C$25:$CX$76,'5. Offre de transport_2'!O926,'5. Offre de transport_2'!B926))</f>
        <v/>
      </c>
      <c r="F926" s="107"/>
      <c r="G926" s="108"/>
      <c r="H926" s="137"/>
      <c r="I926" s="109"/>
      <c r="J926" s="137"/>
      <c r="K926" s="109"/>
      <c r="M926">
        <f>IF(B926="",0,HLOOKUP(B926,Feuil3!$2:$3,2,0))</f>
        <v>0</v>
      </c>
      <c r="N926">
        <f t="shared" si="47"/>
        <v>0</v>
      </c>
      <c r="O926">
        <f t="shared" si="48"/>
        <v>1</v>
      </c>
    </row>
    <row r="927" spans="2:15" x14ac:dyDescent="0.25">
      <c r="B927" s="104" t="str">
        <f>HLOOKUP(ROW(A927)-ROW(A$15),Feuil3!$5:$6,2,1)</f>
        <v/>
      </c>
      <c r="C927" s="105" t="str">
        <f t="shared" si="46"/>
        <v/>
      </c>
      <c r="D927" s="106" t="str">
        <f>IF(B927="","",INDEX('4. Offre de transport_1'!$C$25:$CX$76,'5. Offre de transport_2'!N927,'5. Offre de transport_2'!B927))</f>
        <v/>
      </c>
      <c r="E927" s="110" t="str">
        <f>IF(B927="","",INDEX('4. Offre de transport_1'!$C$25:$CX$76,'5. Offre de transport_2'!O927,'5. Offre de transport_2'!B927))</f>
        <v/>
      </c>
      <c r="F927" s="107"/>
      <c r="G927" s="108"/>
      <c r="H927" s="137"/>
      <c r="I927" s="109"/>
      <c r="J927" s="137"/>
      <c r="K927" s="109"/>
      <c r="M927">
        <f>IF(B927="",0,HLOOKUP(B927,Feuil3!$2:$3,2,0))</f>
        <v>0</v>
      </c>
      <c r="N927">
        <f t="shared" si="47"/>
        <v>0</v>
      </c>
      <c r="O927">
        <f t="shared" si="48"/>
        <v>1</v>
      </c>
    </row>
    <row r="928" spans="2:15" x14ac:dyDescent="0.25">
      <c r="B928" s="104" t="str">
        <f>HLOOKUP(ROW(A928)-ROW(A$15),Feuil3!$5:$6,2,1)</f>
        <v/>
      </c>
      <c r="C928" s="105" t="str">
        <f t="shared" si="46"/>
        <v/>
      </c>
      <c r="D928" s="106" t="str">
        <f>IF(B928="","",INDEX('4. Offre de transport_1'!$C$25:$CX$76,'5. Offre de transport_2'!N928,'5. Offre de transport_2'!B928))</f>
        <v/>
      </c>
      <c r="E928" s="110" t="str">
        <f>IF(B928="","",INDEX('4. Offre de transport_1'!$C$25:$CX$76,'5. Offre de transport_2'!O928,'5. Offre de transport_2'!B928))</f>
        <v/>
      </c>
      <c r="F928" s="107"/>
      <c r="G928" s="108"/>
      <c r="H928" s="137"/>
      <c r="I928" s="109"/>
      <c r="J928" s="137"/>
      <c r="K928" s="109"/>
      <c r="M928">
        <f>IF(B928="",0,HLOOKUP(B928,Feuil3!$2:$3,2,0))</f>
        <v>0</v>
      </c>
      <c r="N928">
        <f t="shared" si="47"/>
        <v>0</v>
      </c>
      <c r="O928">
        <f t="shared" si="48"/>
        <v>1</v>
      </c>
    </row>
    <row r="929" spans="2:15" x14ac:dyDescent="0.25">
      <c r="B929" s="104" t="str">
        <f>HLOOKUP(ROW(A929)-ROW(A$15),Feuil3!$5:$6,2,1)</f>
        <v/>
      </c>
      <c r="C929" s="105" t="str">
        <f t="shared" si="46"/>
        <v/>
      </c>
      <c r="D929" s="106" t="str">
        <f>IF(B929="","",INDEX('4. Offre de transport_1'!$C$25:$CX$76,'5. Offre de transport_2'!N929,'5. Offre de transport_2'!B929))</f>
        <v/>
      </c>
      <c r="E929" s="110" t="str">
        <f>IF(B929="","",INDEX('4. Offre de transport_1'!$C$25:$CX$76,'5. Offre de transport_2'!O929,'5. Offre de transport_2'!B929))</f>
        <v/>
      </c>
      <c r="F929" s="107"/>
      <c r="G929" s="108"/>
      <c r="H929" s="137"/>
      <c r="I929" s="109"/>
      <c r="J929" s="137"/>
      <c r="K929" s="109"/>
      <c r="M929">
        <f>IF(B929="",0,HLOOKUP(B929,Feuil3!$2:$3,2,0))</f>
        <v>0</v>
      </c>
      <c r="N929">
        <f t="shared" si="47"/>
        <v>0</v>
      </c>
      <c r="O929">
        <f t="shared" si="48"/>
        <v>1</v>
      </c>
    </row>
    <row r="930" spans="2:15" x14ac:dyDescent="0.25">
      <c r="B930" s="104" t="str">
        <f>HLOOKUP(ROW(A930)-ROW(A$15),Feuil3!$5:$6,2,1)</f>
        <v/>
      </c>
      <c r="C930" s="105" t="str">
        <f t="shared" si="46"/>
        <v/>
      </c>
      <c r="D930" s="106" t="str">
        <f>IF(B930="","",INDEX('4. Offre de transport_1'!$C$25:$CX$76,'5. Offre de transport_2'!N930,'5. Offre de transport_2'!B930))</f>
        <v/>
      </c>
      <c r="E930" s="110" t="str">
        <f>IF(B930="","",INDEX('4. Offre de transport_1'!$C$25:$CX$76,'5. Offre de transport_2'!O930,'5. Offre de transport_2'!B930))</f>
        <v/>
      </c>
      <c r="F930" s="107"/>
      <c r="G930" s="108"/>
      <c r="H930" s="137"/>
      <c r="I930" s="109"/>
      <c r="J930" s="137"/>
      <c r="K930" s="109"/>
      <c r="M930">
        <f>IF(B930="",0,HLOOKUP(B930,Feuil3!$2:$3,2,0))</f>
        <v>0</v>
      </c>
      <c r="N930">
        <f t="shared" si="47"/>
        <v>0</v>
      </c>
      <c r="O930">
        <f t="shared" si="48"/>
        <v>1</v>
      </c>
    </row>
    <row r="931" spans="2:15" x14ac:dyDescent="0.25">
      <c r="B931" s="104" t="str">
        <f>HLOOKUP(ROW(A931)-ROW(A$15),Feuil3!$5:$6,2,1)</f>
        <v/>
      </c>
      <c r="C931" s="105" t="str">
        <f t="shared" si="46"/>
        <v/>
      </c>
      <c r="D931" s="106" t="str">
        <f>IF(B931="","",INDEX('4. Offre de transport_1'!$C$25:$CX$76,'5. Offre de transport_2'!N931,'5. Offre de transport_2'!B931))</f>
        <v/>
      </c>
      <c r="E931" s="110" t="str">
        <f>IF(B931="","",INDEX('4. Offre de transport_1'!$C$25:$CX$76,'5. Offre de transport_2'!O931,'5. Offre de transport_2'!B931))</f>
        <v/>
      </c>
      <c r="F931" s="107"/>
      <c r="G931" s="108"/>
      <c r="H931" s="137"/>
      <c r="I931" s="109"/>
      <c r="J931" s="137"/>
      <c r="K931" s="109"/>
      <c r="M931">
        <f>IF(B931="",0,HLOOKUP(B931,Feuil3!$2:$3,2,0))</f>
        <v>0</v>
      </c>
      <c r="N931">
        <f t="shared" si="47"/>
        <v>0</v>
      </c>
      <c r="O931">
        <f t="shared" si="48"/>
        <v>1</v>
      </c>
    </row>
    <row r="932" spans="2:15" x14ac:dyDescent="0.25">
      <c r="B932" s="104" t="str">
        <f>HLOOKUP(ROW(A932)-ROW(A$15),Feuil3!$5:$6,2,1)</f>
        <v/>
      </c>
      <c r="C932" s="105" t="str">
        <f t="shared" si="46"/>
        <v/>
      </c>
      <c r="D932" s="106" t="str">
        <f>IF(B932="","",INDEX('4. Offre de transport_1'!$C$25:$CX$76,'5. Offre de transport_2'!N932,'5. Offre de transport_2'!B932))</f>
        <v/>
      </c>
      <c r="E932" s="110" t="str">
        <f>IF(B932="","",INDEX('4. Offre de transport_1'!$C$25:$CX$76,'5. Offre de transport_2'!O932,'5. Offre de transport_2'!B932))</f>
        <v/>
      </c>
      <c r="F932" s="107"/>
      <c r="G932" s="108"/>
      <c r="H932" s="137"/>
      <c r="I932" s="109"/>
      <c r="J932" s="137"/>
      <c r="K932" s="109"/>
      <c r="M932">
        <f>IF(B932="",0,HLOOKUP(B932,Feuil3!$2:$3,2,0))</f>
        <v>0</v>
      </c>
      <c r="N932">
        <f t="shared" si="47"/>
        <v>0</v>
      </c>
      <c r="O932">
        <f t="shared" si="48"/>
        <v>1</v>
      </c>
    </row>
    <row r="933" spans="2:15" x14ac:dyDescent="0.25">
      <c r="B933" s="104" t="str">
        <f>HLOOKUP(ROW(A933)-ROW(A$15),Feuil3!$5:$6,2,1)</f>
        <v/>
      </c>
      <c r="C933" s="105" t="str">
        <f t="shared" si="46"/>
        <v/>
      </c>
      <c r="D933" s="106" t="str">
        <f>IF(B933="","",INDEX('4. Offre de transport_1'!$C$25:$CX$76,'5. Offre de transport_2'!N933,'5. Offre de transport_2'!B933))</f>
        <v/>
      </c>
      <c r="E933" s="110" t="str">
        <f>IF(B933="","",INDEX('4. Offre de transport_1'!$C$25:$CX$76,'5. Offre de transport_2'!O933,'5. Offre de transport_2'!B933))</f>
        <v/>
      </c>
      <c r="F933" s="107"/>
      <c r="G933" s="108"/>
      <c r="H933" s="137"/>
      <c r="I933" s="109"/>
      <c r="J933" s="137"/>
      <c r="K933" s="109"/>
      <c r="M933">
        <f>IF(B933="",0,HLOOKUP(B933,Feuil3!$2:$3,2,0))</f>
        <v>0</v>
      </c>
      <c r="N933">
        <f t="shared" si="47"/>
        <v>0</v>
      </c>
      <c r="O933">
        <f t="shared" si="48"/>
        <v>1</v>
      </c>
    </row>
    <row r="934" spans="2:15" x14ac:dyDescent="0.25">
      <c r="B934" s="104" t="str">
        <f>HLOOKUP(ROW(A934)-ROW(A$15),Feuil3!$5:$6,2,1)</f>
        <v/>
      </c>
      <c r="C934" s="105" t="str">
        <f t="shared" si="46"/>
        <v/>
      </c>
      <c r="D934" s="106" t="str">
        <f>IF(B934="","",INDEX('4. Offre de transport_1'!$C$25:$CX$76,'5. Offre de transport_2'!N934,'5. Offre de transport_2'!B934))</f>
        <v/>
      </c>
      <c r="E934" s="110" t="str">
        <f>IF(B934="","",INDEX('4. Offre de transport_1'!$C$25:$CX$76,'5. Offre de transport_2'!O934,'5. Offre de transport_2'!B934))</f>
        <v/>
      </c>
      <c r="F934" s="107"/>
      <c r="G934" s="108"/>
      <c r="H934" s="137"/>
      <c r="I934" s="109"/>
      <c r="J934" s="137"/>
      <c r="K934" s="109"/>
      <c r="M934">
        <f>IF(B934="",0,HLOOKUP(B934,Feuil3!$2:$3,2,0))</f>
        <v>0</v>
      </c>
      <c r="N934">
        <f t="shared" si="47"/>
        <v>0</v>
      </c>
      <c r="O934">
        <f t="shared" si="48"/>
        <v>1</v>
      </c>
    </row>
    <row r="935" spans="2:15" x14ac:dyDescent="0.25">
      <c r="B935" s="104" t="str">
        <f>HLOOKUP(ROW(A935)-ROW(A$15),Feuil3!$5:$6,2,1)</f>
        <v/>
      </c>
      <c r="C935" s="105" t="str">
        <f t="shared" si="46"/>
        <v/>
      </c>
      <c r="D935" s="106" t="str">
        <f>IF(B935="","",INDEX('4. Offre de transport_1'!$C$25:$CX$76,'5. Offre de transport_2'!N935,'5. Offre de transport_2'!B935))</f>
        <v/>
      </c>
      <c r="E935" s="110" t="str">
        <f>IF(B935="","",INDEX('4. Offre de transport_1'!$C$25:$CX$76,'5. Offre de transport_2'!O935,'5. Offre de transport_2'!B935))</f>
        <v/>
      </c>
      <c r="F935" s="107"/>
      <c r="G935" s="108"/>
      <c r="H935" s="137"/>
      <c r="I935" s="109"/>
      <c r="J935" s="137"/>
      <c r="K935" s="109"/>
      <c r="M935">
        <f>IF(B935="",0,HLOOKUP(B935,Feuil3!$2:$3,2,0))</f>
        <v>0</v>
      </c>
      <c r="N935">
        <f t="shared" si="47"/>
        <v>0</v>
      </c>
      <c r="O935">
        <f t="shared" si="48"/>
        <v>1</v>
      </c>
    </row>
    <row r="936" spans="2:15" x14ac:dyDescent="0.25">
      <c r="B936" s="104" t="str">
        <f>HLOOKUP(ROW(A936)-ROW(A$15),Feuil3!$5:$6,2,1)</f>
        <v/>
      </c>
      <c r="C936" s="105" t="str">
        <f t="shared" si="46"/>
        <v/>
      </c>
      <c r="D936" s="106" t="str">
        <f>IF(B936="","",INDEX('4. Offre de transport_1'!$C$25:$CX$76,'5. Offre de transport_2'!N936,'5. Offre de transport_2'!B936))</f>
        <v/>
      </c>
      <c r="E936" s="110" t="str">
        <f>IF(B936="","",INDEX('4. Offre de transport_1'!$C$25:$CX$76,'5. Offre de transport_2'!O936,'5. Offre de transport_2'!B936))</f>
        <v/>
      </c>
      <c r="F936" s="107"/>
      <c r="G936" s="108"/>
      <c r="H936" s="137"/>
      <c r="I936" s="109"/>
      <c r="J936" s="137"/>
      <c r="K936" s="109"/>
      <c r="M936">
        <f>IF(B936="",0,HLOOKUP(B936,Feuil3!$2:$3,2,0))</f>
        <v>0</v>
      </c>
      <c r="N936">
        <f t="shared" si="47"/>
        <v>0</v>
      </c>
      <c r="O936">
        <f t="shared" si="48"/>
        <v>1</v>
      </c>
    </row>
    <row r="937" spans="2:15" x14ac:dyDescent="0.25">
      <c r="B937" s="104" t="str">
        <f>HLOOKUP(ROW(A937)-ROW(A$15),Feuil3!$5:$6,2,1)</f>
        <v/>
      </c>
      <c r="C937" s="105" t="str">
        <f t="shared" si="46"/>
        <v/>
      </c>
      <c r="D937" s="106" t="str">
        <f>IF(B937="","",INDEX('4. Offre de transport_1'!$C$25:$CX$76,'5. Offre de transport_2'!N937,'5. Offre de transport_2'!B937))</f>
        <v/>
      </c>
      <c r="E937" s="110" t="str">
        <f>IF(B937="","",INDEX('4. Offre de transport_1'!$C$25:$CX$76,'5. Offre de transport_2'!O937,'5. Offre de transport_2'!B937))</f>
        <v/>
      </c>
      <c r="F937" s="107"/>
      <c r="G937" s="108"/>
      <c r="H937" s="137"/>
      <c r="I937" s="109"/>
      <c r="J937" s="137"/>
      <c r="K937" s="109"/>
      <c r="M937">
        <f>IF(B937="",0,HLOOKUP(B937,Feuil3!$2:$3,2,0))</f>
        <v>0</v>
      </c>
      <c r="N937">
        <f t="shared" si="47"/>
        <v>0</v>
      </c>
      <c r="O937">
        <f t="shared" si="48"/>
        <v>1</v>
      </c>
    </row>
    <row r="938" spans="2:15" x14ac:dyDescent="0.25">
      <c r="B938" s="104" t="str">
        <f>HLOOKUP(ROW(A938)-ROW(A$15),Feuil3!$5:$6,2,1)</f>
        <v/>
      </c>
      <c r="C938" s="105" t="str">
        <f t="shared" si="46"/>
        <v/>
      </c>
      <c r="D938" s="106" t="str">
        <f>IF(B938="","",INDEX('4. Offre de transport_1'!$C$25:$CX$76,'5. Offre de transport_2'!N938,'5. Offre de transport_2'!B938))</f>
        <v/>
      </c>
      <c r="E938" s="110" t="str">
        <f>IF(B938="","",INDEX('4. Offre de transport_1'!$C$25:$CX$76,'5. Offre de transport_2'!O938,'5. Offre de transport_2'!B938))</f>
        <v/>
      </c>
      <c r="F938" s="107"/>
      <c r="G938" s="108"/>
      <c r="H938" s="137"/>
      <c r="I938" s="109"/>
      <c r="J938" s="137"/>
      <c r="K938" s="109"/>
      <c r="M938">
        <f>IF(B938="",0,HLOOKUP(B938,Feuil3!$2:$3,2,0))</f>
        <v>0</v>
      </c>
      <c r="N938">
        <f t="shared" si="47"/>
        <v>0</v>
      </c>
      <c r="O938">
        <f t="shared" si="48"/>
        <v>1</v>
      </c>
    </row>
    <row r="939" spans="2:15" x14ac:dyDescent="0.25">
      <c r="B939" s="104" t="str">
        <f>HLOOKUP(ROW(A939)-ROW(A$15),Feuil3!$5:$6,2,1)</f>
        <v/>
      </c>
      <c r="C939" s="105" t="str">
        <f t="shared" si="46"/>
        <v/>
      </c>
      <c r="D939" s="106" t="str">
        <f>IF(B939="","",INDEX('4. Offre de transport_1'!$C$25:$CX$76,'5. Offre de transport_2'!N939,'5. Offre de transport_2'!B939))</f>
        <v/>
      </c>
      <c r="E939" s="110" t="str">
        <f>IF(B939="","",INDEX('4. Offre de transport_1'!$C$25:$CX$76,'5. Offre de transport_2'!O939,'5. Offre de transport_2'!B939))</f>
        <v/>
      </c>
      <c r="F939" s="107"/>
      <c r="G939" s="108"/>
      <c r="H939" s="137"/>
      <c r="I939" s="109"/>
      <c r="J939" s="137"/>
      <c r="K939" s="109"/>
      <c r="M939">
        <f>IF(B939="",0,HLOOKUP(B939,Feuil3!$2:$3,2,0))</f>
        <v>0</v>
      </c>
      <c r="N939">
        <f t="shared" si="47"/>
        <v>0</v>
      </c>
      <c r="O939">
        <f t="shared" si="48"/>
        <v>1</v>
      </c>
    </row>
    <row r="940" spans="2:15" x14ac:dyDescent="0.25">
      <c r="B940" s="104" t="str">
        <f>HLOOKUP(ROW(A940)-ROW(A$15),Feuil3!$5:$6,2,1)</f>
        <v/>
      </c>
      <c r="C940" s="105" t="str">
        <f t="shared" si="46"/>
        <v/>
      </c>
      <c r="D940" s="106" t="str">
        <f>IF(B940="","",INDEX('4. Offre de transport_1'!$C$25:$CX$76,'5. Offre de transport_2'!N940,'5. Offre de transport_2'!B940))</f>
        <v/>
      </c>
      <c r="E940" s="110" t="str">
        <f>IF(B940="","",INDEX('4. Offre de transport_1'!$C$25:$CX$76,'5. Offre de transport_2'!O940,'5. Offre de transport_2'!B940))</f>
        <v/>
      </c>
      <c r="F940" s="107"/>
      <c r="G940" s="108"/>
      <c r="H940" s="137"/>
      <c r="I940" s="109"/>
      <c r="J940" s="137"/>
      <c r="K940" s="109"/>
      <c r="M940">
        <f>IF(B940="",0,HLOOKUP(B940,Feuil3!$2:$3,2,0))</f>
        <v>0</v>
      </c>
      <c r="N940">
        <f t="shared" si="47"/>
        <v>0</v>
      </c>
      <c r="O940">
        <f t="shared" si="48"/>
        <v>1</v>
      </c>
    </row>
    <row r="941" spans="2:15" x14ac:dyDescent="0.25">
      <c r="B941" s="104" t="str">
        <f>HLOOKUP(ROW(A941)-ROW(A$15),Feuil3!$5:$6,2,1)</f>
        <v/>
      </c>
      <c r="C941" s="105" t="str">
        <f t="shared" si="46"/>
        <v/>
      </c>
      <c r="D941" s="106" t="str">
        <f>IF(B941="","",INDEX('4. Offre de transport_1'!$C$25:$CX$76,'5. Offre de transport_2'!N941,'5. Offre de transport_2'!B941))</f>
        <v/>
      </c>
      <c r="E941" s="110" t="str">
        <f>IF(B941="","",INDEX('4. Offre de transport_1'!$C$25:$CX$76,'5. Offre de transport_2'!O941,'5. Offre de transport_2'!B941))</f>
        <v/>
      </c>
      <c r="F941" s="107"/>
      <c r="G941" s="108"/>
      <c r="H941" s="137"/>
      <c r="I941" s="109"/>
      <c r="J941" s="137"/>
      <c r="K941" s="109"/>
      <c r="M941">
        <f>IF(B941="",0,HLOOKUP(B941,Feuil3!$2:$3,2,0))</f>
        <v>0</v>
      </c>
      <c r="N941">
        <f t="shared" si="47"/>
        <v>0</v>
      </c>
      <c r="O941">
        <f t="shared" si="48"/>
        <v>1</v>
      </c>
    </row>
    <row r="942" spans="2:15" x14ac:dyDescent="0.25">
      <c r="B942" s="104" t="str">
        <f>HLOOKUP(ROW(A942)-ROW(A$15),Feuil3!$5:$6,2,1)</f>
        <v/>
      </c>
      <c r="C942" s="105" t="str">
        <f t="shared" si="46"/>
        <v/>
      </c>
      <c r="D942" s="106" t="str">
        <f>IF(B942="","",INDEX('4. Offre de transport_1'!$C$25:$CX$76,'5. Offre de transport_2'!N942,'5. Offre de transport_2'!B942))</f>
        <v/>
      </c>
      <c r="E942" s="110" t="str">
        <f>IF(B942="","",INDEX('4. Offre de transport_1'!$C$25:$CX$76,'5. Offre de transport_2'!O942,'5. Offre de transport_2'!B942))</f>
        <v/>
      </c>
      <c r="F942" s="107"/>
      <c r="G942" s="108"/>
      <c r="H942" s="137"/>
      <c r="I942" s="109"/>
      <c r="J942" s="137"/>
      <c r="K942" s="109"/>
      <c r="M942">
        <f>IF(B942="",0,HLOOKUP(B942,Feuil3!$2:$3,2,0))</f>
        <v>0</v>
      </c>
      <c r="N942">
        <f t="shared" si="47"/>
        <v>0</v>
      </c>
      <c r="O942">
        <f t="shared" si="48"/>
        <v>1</v>
      </c>
    </row>
    <row r="943" spans="2:15" x14ac:dyDescent="0.25">
      <c r="B943" s="104" t="str">
        <f>HLOOKUP(ROW(A943)-ROW(A$15),Feuil3!$5:$6,2,1)</f>
        <v/>
      </c>
      <c r="C943" s="105" t="str">
        <f t="shared" si="46"/>
        <v/>
      </c>
      <c r="D943" s="106" t="str">
        <f>IF(B943="","",INDEX('4. Offre de transport_1'!$C$25:$CX$76,'5. Offre de transport_2'!N943,'5. Offre de transport_2'!B943))</f>
        <v/>
      </c>
      <c r="E943" s="110" t="str">
        <f>IF(B943="","",INDEX('4. Offre de transport_1'!$C$25:$CX$76,'5. Offre de transport_2'!O943,'5. Offre de transport_2'!B943))</f>
        <v/>
      </c>
      <c r="F943" s="107"/>
      <c r="G943" s="108"/>
      <c r="H943" s="137"/>
      <c r="I943" s="109"/>
      <c r="J943" s="137"/>
      <c r="K943" s="109"/>
      <c r="M943">
        <f>IF(B943="",0,HLOOKUP(B943,Feuil3!$2:$3,2,0))</f>
        <v>0</v>
      </c>
      <c r="N943">
        <f t="shared" si="47"/>
        <v>0</v>
      </c>
      <c r="O943">
        <f t="shared" si="48"/>
        <v>1</v>
      </c>
    </row>
    <row r="944" spans="2:15" x14ac:dyDescent="0.25">
      <c r="B944" s="104" t="str">
        <f>HLOOKUP(ROW(A944)-ROW(A$15),Feuil3!$5:$6,2,1)</f>
        <v/>
      </c>
      <c r="C944" s="105" t="str">
        <f t="shared" si="46"/>
        <v/>
      </c>
      <c r="D944" s="106" t="str">
        <f>IF(B944="","",INDEX('4. Offre de transport_1'!$C$25:$CX$76,'5. Offre de transport_2'!N944,'5. Offre de transport_2'!B944))</f>
        <v/>
      </c>
      <c r="E944" s="110" t="str">
        <f>IF(B944="","",INDEX('4. Offre de transport_1'!$C$25:$CX$76,'5. Offre de transport_2'!O944,'5. Offre de transport_2'!B944))</f>
        <v/>
      </c>
      <c r="F944" s="107"/>
      <c r="G944" s="108"/>
      <c r="H944" s="137"/>
      <c r="I944" s="109"/>
      <c r="J944" s="137"/>
      <c r="K944" s="109"/>
      <c r="M944">
        <f>IF(B944="",0,HLOOKUP(B944,Feuil3!$2:$3,2,0))</f>
        <v>0</v>
      </c>
      <c r="N944">
        <f t="shared" si="47"/>
        <v>0</v>
      </c>
      <c r="O944">
        <f t="shared" si="48"/>
        <v>1</v>
      </c>
    </row>
    <row r="945" spans="2:15" x14ac:dyDescent="0.25">
      <c r="B945" s="104" t="str">
        <f>HLOOKUP(ROW(A945)-ROW(A$15),Feuil3!$5:$6,2,1)</f>
        <v/>
      </c>
      <c r="C945" s="105" t="str">
        <f t="shared" si="46"/>
        <v/>
      </c>
      <c r="D945" s="106" t="str">
        <f>IF(B945="","",INDEX('4. Offre de transport_1'!$C$25:$CX$76,'5. Offre de transport_2'!N945,'5. Offre de transport_2'!B945))</f>
        <v/>
      </c>
      <c r="E945" s="110" t="str">
        <f>IF(B945="","",INDEX('4. Offre de transport_1'!$C$25:$CX$76,'5. Offre de transport_2'!O945,'5. Offre de transport_2'!B945))</f>
        <v/>
      </c>
      <c r="F945" s="107"/>
      <c r="G945" s="108"/>
      <c r="H945" s="137"/>
      <c r="I945" s="109"/>
      <c r="J945" s="137"/>
      <c r="K945" s="109"/>
      <c r="M945">
        <f>IF(B945="",0,HLOOKUP(B945,Feuil3!$2:$3,2,0))</f>
        <v>0</v>
      </c>
      <c r="N945">
        <f t="shared" si="47"/>
        <v>0</v>
      </c>
      <c r="O945">
        <f t="shared" si="48"/>
        <v>1</v>
      </c>
    </row>
    <row r="946" spans="2:15" x14ac:dyDescent="0.25">
      <c r="B946" s="104" t="str">
        <f>HLOOKUP(ROW(A946)-ROW(A$15),Feuil3!$5:$6,2,1)</f>
        <v/>
      </c>
      <c r="C946" s="105" t="str">
        <f t="shared" si="46"/>
        <v/>
      </c>
      <c r="D946" s="106" t="str">
        <f>IF(B946="","",INDEX('4. Offre de transport_1'!$C$25:$CX$76,'5. Offre de transport_2'!N946,'5. Offre de transport_2'!B946))</f>
        <v/>
      </c>
      <c r="E946" s="110" t="str">
        <f>IF(B946="","",INDEX('4. Offre de transport_1'!$C$25:$CX$76,'5. Offre de transport_2'!O946,'5. Offre de transport_2'!B946))</f>
        <v/>
      </c>
      <c r="F946" s="107"/>
      <c r="G946" s="108"/>
      <c r="H946" s="137"/>
      <c r="I946" s="109"/>
      <c r="J946" s="137"/>
      <c r="K946" s="109"/>
      <c r="M946">
        <f>IF(B946="",0,HLOOKUP(B946,Feuil3!$2:$3,2,0))</f>
        <v>0</v>
      </c>
      <c r="N946">
        <f t="shared" si="47"/>
        <v>0</v>
      </c>
      <c r="O946">
        <f t="shared" si="48"/>
        <v>1</v>
      </c>
    </row>
    <row r="947" spans="2:15" x14ac:dyDescent="0.25">
      <c r="B947" s="104" t="str">
        <f>HLOOKUP(ROW(A947)-ROW(A$15),Feuil3!$5:$6,2,1)</f>
        <v/>
      </c>
      <c r="C947" s="105" t="str">
        <f t="shared" si="46"/>
        <v/>
      </c>
      <c r="D947" s="106" t="str">
        <f>IF(B947="","",INDEX('4. Offre de transport_1'!$C$25:$CX$76,'5. Offre de transport_2'!N947,'5. Offre de transport_2'!B947))</f>
        <v/>
      </c>
      <c r="E947" s="110" t="str">
        <f>IF(B947="","",INDEX('4. Offre de transport_1'!$C$25:$CX$76,'5. Offre de transport_2'!O947,'5. Offre de transport_2'!B947))</f>
        <v/>
      </c>
      <c r="F947" s="107"/>
      <c r="G947" s="108"/>
      <c r="H947" s="137"/>
      <c r="I947" s="109"/>
      <c r="J947" s="137"/>
      <c r="K947" s="109"/>
      <c r="M947">
        <f>IF(B947="",0,HLOOKUP(B947,Feuil3!$2:$3,2,0))</f>
        <v>0</v>
      </c>
      <c r="N947">
        <f t="shared" si="47"/>
        <v>0</v>
      </c>
      <c r="O947">
        <f t="shared" si="48"/>
        <v>1</v>
      </c>
    </row>
    <row r="948" spans="2:15" x14ac:dyDescent="0.25">
      <c r="B948" s="104" t="str">
        <f>HLOOKUP(ROW(A948)-ROW(A$15),Feuil3!$5:$6,2,1)</f>
        <v/>
      </c>
      <c r="C948" s="105" t="str">
        <f t="shared" si="46"/>
        <v/>
      </c>
      <c r="D948" s="106" t="str">
        <f>IF(B948="","",INDEX('4. Offre de transport_1'!$C$25:$CX$76,'5. Offre de transport_2'!N948,'5. Offre de transport_2'!B948))</f>
        <v/>
      </c>
      <c r="E948" s="110" t="str">
        <f>IF(B948="","",INDEX('4. Offre de transport_1'!$C$25:$CX$76,'5. Offre de transport_2'!O948,'5. Offre de transport_2'!B948))</f>
        <v/>
      </c>
      <c r="F948" s="107"/>
      <c r="G948" s="108"/>
      <c r="H948" s="137"/>
      <c r="I948" s="109"/>
      <c r="J948" s="137"/>
      <c r="K948" s="109"/>
      <c r="M948">
        <f>IF(B948="",0,HLOOKUP(B948,Feuil3!$2:$3,2,0))</f>
        <v>0</v>
      </c>
      <c r="N948">
        <f t="shared" si="47"/>
        <v>0</v>
      </c>
      <c r="O948">
        <f t="shared" si="48"/>
        <v>1</v>
      </c>
    </row>
    <row r="949" spans="2:15" x14ac:dyDescent="0.25">
      <c r="B949" s="104" t="str">
        <f>HLOOKUP(ROW(A949)-ROW(A$15),Feuil3!$5:$6,2,1)</f>
        <v/>
      </c>
      <c r="C949" s="105" t="str">
        <f t="shared" si="46"/>
        <v/>
      </c>
      <c r="D949" s="106" t="str">
        <f>IF(B949="","",INDEX('4. Offre de transport_1'!$C$25:$CX$76,'5. Offre de transport_2'!N949,'5. Offre de transport_2'!B949))</f>
        <v/>
      </c>
      <c r="E949" s="110" t="str">
        <f>IF(B949="","",INDEX('4. Offre de transport_1'!$C$25:$CX$76,'5. Offre de transport_2'!O949,'5. Offre de transport_2'!B949))</f>
        <v/>
      </c>
      <c r="F949" s="107"/>
      <c r="G949" s="108"/>
      <c r="H949" s="137"/>
      <c r="I949" s="109"/>
      <c r="J949" s="137"/>
      <c r="K949" s="109"/>
      <c r="M949">
        <f>IF(B949="",0,HLOOKUP(B949,Feuil3!$2:$3,2,0))</f>
        <v>0</v>
      </c>
      <c r="N949">
        <f t="shared" si="47"/>
        <v>0</v>
      </c>
      <c r="O949">
        <f t="shared" si="48"/>
        <v>1</v>
      </c>
    </row>
    <row r="950" spans="2:15" x14ac:dyDescent="0.25">
      <c r="B950" s="104" t="str">
        <f>HLOOKUP(ROW(A950)-ROW(A$15),Feuil3!$5:$6,2,1)</f>
        <v/>
      </c>
      <c r="C950" s="105" t="str">
        <f t="shared" si="46"/>
        <v/>
      </c>
      <c r="D950" s="106" t="str">
        <f>IF(B950="","",INDEX('4. Offre de transport_1'!$C$25:$CX$76,'5. Offre de transport_2'!N950,'5. Offre de transport_2'!B950))</f>
        <v/>
      </c>
      <c r="E950" s="110" t="str">
        <f>IF(B950="","",INDEX('4. Offre de transport_1'!$C$25:$CX$76,'5. Offre de transport_2'!O950,'5. Offre de transport_2'!B950))</f>
        <v/>
      </c>
      <c r="F950" s="107"/>
      <c r="G950" s="108"/>
      <c r="H950" s="137"/>
      <c r="I950" s="109"/>
      <c r="J950" s="137"/>
      <c r="K950" s="109"/>
      <c r="M950">
        <f>IF(B950="",0,HLOOKUP(B950,Feuil3!$2:$3,2,0))</f>
        <v>0</v>
      </c>
      <c r="N950">
        <f t="shared" si="47"/>
        <v>0</v>
      </c>
      <c r="O950">
        <f t="shared" si="48"/>
        <v>1</v>
      </c>
    </row>
    <row r="951" spans="2:15" x14ac:dyDescent="0.25">
      <c r="B951" s="104" t="str">
        <f>HLOOKUP(ROW(A951)-ROW(A$15),Feuil3!$5:$6,2,1)</f>
        <v/>
      </c>
      <c r="C951" s="105" t="str">
        <f t="shared" si="46"/>
        <v/>
      </c>
      <c r="D951" s="106" t="str">
        <f>IF(B951="","",INDEX('4. Offre de transport_1'!$C$25:$CX$76,'5. Offre de transport_2'!N951,'5. Offre de transport_2'!B951))</f>
        <v/>
      </c>
      <c r="E951" s="110" t="str">
        <f>IF(B951="","",INDEX('4. Offre de transport_1'!$C$25:$CX$76,'5. Offre de transport_2'!O951,'5. Offre de transport_2'!B951))</f>
        <v/>
      </c>
      <c r="F951" s="107"/>
      <c r="G951" s="108"/>
      <c r="H951" s="137"/>
      <c r="I951" s="109"/>
      <c r="J951" s="137"/>
      <c r="K951" s="109"/>
      <c r="M951">
        <f>IF(B951="",0,HLOOKUP(B951,Feuil3!$2:$3,2,0))</f>
        <v>0</v>
      </c>
      <c r="N951">
        <f t="shared" si="47"/>
        <v>0</v>
      </c>
      <c r="O951">
        <f t="shared" si="48"/>
        <v>1</v>
      </c>
    </row>
    <row r="952" spans="2:15" x14ac:dyDescent="0.25">
      <c r="B952" s="104" t="str">
        <f>HLOOKUP(ROW(A952)-ROW(A$15),Feuil3!$5:$6,2,1)</f>
        <v/>
      </c>
      <c r="C952" s="105" t="str">
        <f t="shared" si="46"/>
        <v/>
      </c>
      <c r="D952" s="106" t="str">
        <f>IF(B952="","",INDEX('4. Offre de transport_1'!$C$25:$CX$76,'5. Offre de transport_2'!N952,'5. Offre de transport_2'!B952))</f>
        <v/>
      </c>
      <c r="E952" s="110" t="str">
        <f>IF(B952="","",INDEX('4. Offre de transport_1'!$C$25:$CX$76,'5. Offre de transport_2'!O952,'5. Offre de transport_2'!B952))</f>
        <v/>
      </c>
      <c r="F952" s="107"/>
      <c r="G952" s="108"/>
      <c r="H952" s="137"/>
      <c r="I952" s="109"/>
      <c r="J952" s="137"/>
      <c r="K952" s="109"/>
      <c r="M952">
        <f>IF(B952="",0,HLOOKUP(B952,Feuil3!$2:$3,2,0))</f>
        <v>0</v>
      </c>
      <c r="N952">
        <f t="shared" si="47"/>
        <v>0</v>
      </c>
      <c r="O952">
        <f t="shared" si="48"/>
        <v>1</v>
      </c>
    </row>
    <row r="953" spans="2:15" x14ac:dyDescent="0.25">
      <c r="B953" s="104" t="str">
        <f>HLOOKUP(ROW(A953)-ROW(A$15),Feuil3!$5:$6,2,1)</f>
        <v/>
      </c>
      <c r="C953" s="105" t="str">
        <f t="shared" si="46"/>
        <v/>
      </c>
      <c r="D953" s="106" t="str">
        <f>IF(B953="","",INDEX('4. Offre de transport_1'!$C$25:$CX$76,'5. Offre de transport_2'!N953,'5. Offre de transport_2'!B953))</f>
        <v/>
      </c>
      <c r="E953" s="110" t="str">
        <f>IF(B953="","",INDEX('4. Offre de transport_1'!$C$25:$CX$76,'5. Offre de transport_2'!O953,'5. Offre de transport_2'!B953))</f>
        <v/>
      </c>
      <c r="F953" s="107"/>
      <c r="G953" s="108"/>
      <c r="H953" s="137"/>
      <c r="I953" s="109"/>
      <c r="J953" s="137"/>
      <c r="K953" s="109"/>
      <c r="M953">
        <f>IF(B953="",0,HLOOKUP(B953,Feuil3!$2:$3,2,0))</f>
        <v>0</v>
      </c>
      <c r="N953">
        <f t="shared" si="47"/>
        <v>0</v>
      </c>
      <c r="O953">
        <f t="shared" si="48"/>
        <v>1</v>
      </c>
    </row>
    <row r="954" spans="2:15" x14ac:dyDescent="0.25">
      <c r="B954" s="104" t="str">
        <f>HLOOKUP(ROW(A954)-ROW(A$15),Feuil3!$5:$6,2,1)</f>
        <v/>
      </c>
      <c r="C954" s="105" t="str">
        <f t="shared" si="46"/>
        <v/>
      </c>
      <c r="D954" s="106" t="str">
        <f>IF(B954="","",INDEX('4. Offre de transport_1'!$C$25:$CX$76,'5. Offre de transport_2'!N954,'5. Offre de transport_2'!B954))</f>
        <v/>
      </c>
      <c r="E954" s="110" t="str">
        <f>IF(B954="","",INDEX('4. Offre de transport_1'!$C$25:$CX$76,'5. Offre de transport_2'!O954,'5. Offre de transport_2'!B954))</f>
        <v/>
      </c>
      <c r="F954" s="107"/>
      <c r="G954" s="108"/>
      <c r="H954" s="137"/>
      <c r="I954" s="109"/>
      <c r="J954" s="137"/>
      <c r="K954" s="109"/>
      <c r="M954">
        <f>IF(B954="",0,HLOOKUP(B954,Feuil3!$2:$3,2,0))</f>
        <v>0</v>
      </c>
      <c r="N954">
        <f t="shared" si="47"/>
        <v>0</v>
      </c>
      <c r="O954">
        <f t="shared" si="48"/>
        <v>1</v>
      </c>
    </row>
    <row r="955" spans="2:15" x14ac:dyDescent="0.25">
      <c r="B955" s="104" t="str">
        <f>HLOOKUP(ROW(A955)-ROW(A$15),Feuil3!$5:$6,2,1)</f>
        <v/>
      </c>
      <c r="C955" s="105" t="str">
        <f t="shared" si="46"/>
        <v/>
      </c>
      <c r="D955" s="106" t="str">
        <f>IF(B955="","",INDEX('4. Offre de transport_1'!$C$25:$CX$76,'5. Offre de transport_2'!N955,'5. Offre de transport_2'!B955))</f>
        <v/>
      </c>
      <c r="E955" s="110" t="str">
        <f>IF(B955="","",INDEX('4. Offre de transport_1'!$C$25:$CX$76,'5. Offre de transport_2'!O955,'5. Offre de transport_2'!B955))</f>
        <v/>
      </c>
      <c r="F955" s="107"/>
      <c r="G955" s="108"/>
      <c r="H955" s="137"/>
      <c r="I955" s="109"/>
      <c r="J955" s="137"/>
      <c r="K955" s="109"/>
      <c r="M955">
        <f>IF(B955="",0,HLOOKUP(B955,Feuil3!$2:$3,2,0))</f>
        <v>0</v>
      </c>
      <c r="N955">
        <f t="shared" si="47"/>
        <v>0</v>
      </c>
      <c r="O955">
        <f t="shared" si="48"/>
        <v>1</v>
      </c>
    </row>
    <row r="956" spans="2:15" x14ac:dyDescent="0.25">
      <c r="B956" s="104" t="str">
        <f>HLOOKUP(ROW(A956)-ROW(A$15),Feuil3!$5:$6,2,1)</f>
        <v/>
      </c>
      <c r="C956" s="105" t="str">
        <f t="shared" si="46"/>
        <v/>
      </c>
      <c r="D956" s="106" t="str">
        <f>IF(B956="","",INDEX('4. Offre de transport_1'!$C$25:$CX$76,'5. Offre de transport_2'!N956,'5. Offre de transport_2'!B956))</f>
        <v/>
      </c>
      <c r="E956" s="110" t="str">
        <f>IF(B956="","",INDEX('4. Offre de transport_1'!$C$25:$CX$76,'5. Offre de transport_2'!O956,'5. Offre de transport_2'!B956))</f>
        <v/>
      </c>
      <c r="F956" s="107"/>
      <c r="G956" s="108"/>
      <c r="H956" s="137"/>
      <c r="I956" s="109"/>
      <c r="J956" s="137"/>
      <c r="K956" s="109"/>
      <c r="M956">
        <f>IF(B956="",0,HLOOKUP(B956,Feuil3!$2:$3,2,0))</f>
        <v>0</v>
      </c>
      <c r="N956">
        <f t="shared" si="47"/>
        <v>0</v>
      </c>
      <c r="O956">
        <f t="shared" si="48"/>
        <v>1</v>
      </c>
    </row>
    <row r="957" spans="2:15" x14ac:dyDescent="0.25">
      <c r="B957" s="104" t="str">
        <f>HLOOKUP(ROW(A957)-ROW(A$15),Feuil3!$5:$6,2,1)</f>
        <v/>
      </c>
      <c r="C957" s="105" t="str">
        <f t="shared" si="46"/>
        <v/>
      </c>
      <c r="D957" s="106" t="str">
        <f>IF(B957="","",INDEX('4. Offre de transport_1'!$C$25:$CX$76,'5. Offre de transport_2'!N957,'5. Offre de transport_2'!B957))</f>
        <v/>
      </c>
      <c r="E957" s="110" t="str">
        <f>IF(B957="","",INDEX('4. Offre de transport_1'!$C$25:$CX$76,'5. Offre de transport_2'!O957,'5. Offre de transport_2'!B957))</f>
        <v/>
      </c>
      <c r="F957" s="107"/>
      <c r="G957" s="108"/>
      <c r="H957" s="137"/>
      <c r="I957" s="109"/>
      <c r="J957" s="137"/>
      <c r="K957" s="109"/>
      <c r="M957">
        <f>IF(B957="",0,HLOOKUP(B957,Feuil3!$2:$3,2,0))</f>
        <v>0</v>
      </c>
      <c r="N957">
        <f t="shared" si="47"/>
        <v>0</v>
      </c>
      <c r="O957">
        <f t="shared" si="48"/>
        <v>1</v>
      </c>
    </row>
    <row r="958" spans="2:15" x14ac:dyDescent="0.25">
      <c r="B958" s="104" t="str">
        <f>HLOOKUP(ROW(A958)-ROW(A$15),Feuil3!$5:$6,2,1)</f>
        <v/>
      </c>
      <c r="C958" s="105" t="str">
        <f t="shared" si="46"/>
        <v/>
      </c>
      <c r="D958" s="106" t="str">
        <f>IF(B958="","",INDEX('4. Offre de transport_1'!$C$25:$CX$76,'5. Offre de transport_2'!N958,'5. Offre de transport_2'!B958))</f>
        <v/>
      </c>
      <c r="E958" s="110" t="str">
        <f>IF(B958="","",INDEX('4. Offre de transport_1'!$C$25:$CX$76,'5. Offre de transport_2'!O958,'5. Offre de transport_2'!B958))</f>
        <v/>
      </c>
      <c r="F958" s="107"/>
      <c r="G958" s="108"/>
      <c r="H958" s="137"/>
      <c r="I958" s="109"/>
      <c r="J958" s="137"/>
      <c r="K958" s="109"/>
      <c r="M958">
        <f>IF(B958="",0,HLOOKUP(B958,Feuil3!$2:$3,2,0))</f>
        <v>0</v>
      </c>
      <c r="N958">
        <f t="shared" si="47"/>
        <v>0</v>
      </c>
      <c r="O958">
        <f t="shared" si="48"/>
        <v>1</v>
      </c>
    </row>
    <row r="959" spans="2:15" x14ac:dyDescent="0.25">
      <c r="B959" s="104" t="str">
        <f>HLOOKUP(ROW(A959)-ROW(A$15),Feuil3!$5:$6,2,1)</f>
        <v/>
      </c>
      <c r="C959" s="105" t="str">
        <f t="shared" si="46"/>
        <v/>
      </c>
      <c r="D959" s="106" t="str">
        <f>IF(B959="","",INDEX('4. Offre de transport_1'!$C$25:$CX$76,'5. Offre de transport_2'!N959,'5. Offre de transport_2'!B959))</f>
        <v/>
      </c>
      <c r="E959" s="110" t="str">
        <f>IF(B959="","",INDEX('4. Offre de transport_1'!$C$25:$CX$76,'5. Offre de transport_2'!O959,'5. Offre de transport_2'!B959))</f>
        <v/>
      </c>
      <c r="F959" s="107"/>
      <c r="G959" s="108"/>
      <c r="H959" s="137"/>
      <c r="I959" s="109"/>
      <c r="J959" s="137"/>
      <c r="K959" s="109"/>
      <c r="M959">
        <f>IF(B959="",0,HLOOKUP(B959,Feuil3!$2:$3,2,0))</f>
        <v>0</v>
      </c>
      <c r="N959">
        <f t="shared" si="47"/>
        <v>0</v>
      </c>
      <c r="O959">
        <f t="shared" si="48"/>
        <v>1</v>
      </c>
    </row>
    <row r="960" spans="2:15" x14ac:dyDescent="0.25">
      <c r="B960" s="104" t="str">
        <f>HLOOKUP(ROW(A960)-ROW(A$15),Feuil3!$5:$6,2,1)</f>
        <v/>
      </c>
      <c r="C960" s="105" t="str">
        <f t="shared" si="46"/>
        <v/>
      </c>
      <c r="D960" s="106" t="str">
        <f>IF(B960="","",INDEX('4. Offre de transport_1'!$C$25:$CX$76,'5. Offre de transport_2'!N960,'5. Offre de transport_2'!B960))</f>
        <v/>
      </c>
      <c r="E960" s="110" t="str">
        <f>IF(B960="","",INDEX('4. Offre de transport_1'!$C$25:$CX$76,'5. Offre de transport_2'!O960,'5. Offre de transport_2'!B960))</f>
        <v/>
      </c>
      <c r="F960" s="107"/>
      <c r="G960" s="108"/>
      <c r="H960" s="137"/>
      <c r="I960" s="109"/>
      <c r="J960" s="137"/>
      <c r="K960" s="109"/>
      <c r="M960">
        <f>IF(B960="",0,HLOOKUP(B960,Feuil3!$2:$3,2,0))</f>
        <v>0</v>
      </c>
      <c r="N960">
        <f t="shared" si="47"/>
        <v>0</v>
      </c>
      <c r="O960">
        <f t="shared" si="48"/>
        <v>1</v>
      </c>
    </row>
    <row r="961" spans="2:15" x14ac:dyDescent="0.25">
      <c r="B961" s="104" t="str">
        <f>HLOOKUP(ROW(A961)-ROW(A$15),Feuil3!$5:$6,2,1)</f>
        <v/>
      </c>
      <c r="C961" s="105" t="str">
        <f t="shared" si="46"/>
        <v/>
      </c>
      <c r="D961" s="106" t="str">
        <f>IF(B961="","",INDEX('4. Offre de transport_1'!$C$25:$CX$76,'5. Offre de transport_2'!N961,'5. Offre de transport_2'!B961))</f>
        <v/>
      </c>
      <c r="E961" s="110" t="str">
        <f>IF(B961="","",INDEX('4. Offre de transport_1'!$C$25:$CX$76,'5. Offre de transport_2'!O961,'5. Offre de transport_2'!B961))</f>
        <v/>
      </c>
      <c r="F961" s="107"/>
      <c r="G961" s="108"/>
      <c r="H961" s="137"/>
      <c r="I961" s="109"/>
      <c r="J961" s="137"/>
      <c r="K961" s="109"/>
      <c r="M961">
        <f>IF(B961="",0,HLOOKUP(B961,Feuil3!$2:$3,2,0))</f>
        <v>0</v>
      </c>
      <c r="N961">
        <f t="shared" si="47"/>
        <v>0</v>
      </c>
      <c r="O961">
        <f t="shared" si="48"/>
        <v>1</v>
      </c>
    </row>
    <row r="962" spans="2:15" x14ac:dyDescent="0.25">
      <c r="B962" s="104" t="str">
        <f>HLOOKUP(ROW(A962)-ROW(A$15),Feuil3!$5:$6,2,1)</f>
        <v/>
      </c>
      <c r="C962" s="105" t="str">
        <f t="shared" si="46"/>
        <v/>
      </c>
      <c r="D962" s="106" t="str">
        <f>IF(B962="","",INDEX('4. Offre de transport_1'!$C$25:$CX$76,'5. Offre de transport_2'!N962,'5. Offre de transport_2'!B962))</f>
        <v/>
      </c>
      <c r="E962" s="110" t="str">
        <f>IF(B962="","",INDEX('4. Offre de transport_1'!$C$25:$CX$76,'5. Offre de transport_2'!O962,'5. Offre de transport_2'!B962))</f>
        <v/>
      </c>
      <c r="F962" s="107"/>
      <c r="G962" s="108"/>
      <c r="H962" s="137"/>
      <c r="I962" s="109"/>
      <c r="J962" s="137"/>
      <c r="K962" s="109"/>
      <c r="M962">
        <f>IF(B962="",0,HLOOKUP(B962,Feuil3!$2:$3,2,0))</f>
        <v>0</v>
      </c>
      <c r="N962">
        <f t="shared" si="47"/>
        <v>0</v>
      </c>
      <c r="O962">
        <f t="shared" si="48"/>
        <v>1</v>
      </c>
    </row>
    <row r="963" spans="2:15" x14ac:dyDescent="0.25">
      <c r="B963" s="104" t="str">
        <f>HLOOKUP(ROW(A963)-ROW(A$15),Feuil3!$5:$6,2,1)</f>
        <v/>
      </c>
      <c r="C963" s="105" t="str">
        <f t="shared" ref="C963:C1000" si="49">IF(B963="","",IF(B963=B962,C962+1,1))</f>
        <v/>
      </c>
      <c r="D963" s="106" t="str">
        <f>IF(B963="","",INDEX('4. Offre de transport_1'!$C$25:$CX$76,'5. Offre de transport_2'!N963,'5. Offre de transport_2'!B963))</f>
        <v/>
      </c>
      <c r="E963" s="110" t="str">
        <f>IF(B963="","",INDEX('4. Offre de transport_1'!$C$25:$CX$76,'5. Offre de transport_2'!O963,'5. Offre de transport_2'!B963))</f>
        <v/>
      </c>
      <c r="F963" s="107"/>
      <c r="G963" s="108"/>
      <c r="H963" s="137"/>
      <c r="I963" s="109"/>
      <c r="J963" s="137"/>
      <c r="K963" s="109"/>
      <c r="M963">
        <f>IF(B963="",0,HLOOKUP(B963,Feuil3!$2:$3,2,0))</f>
        <v>0</v>
      </c>
      <c r="N963">
        <f t="shared" ref="N963:N1000" si="50">IF(M963&lt;&gt;M962,1,IF(O962=M962-1,N962+1,N962))</f>
        <v>0</v>
      </c>
      <c r="O963">
        <f t="shared" ref="O963:O1000" si="51">IF(M963&lt;&gt;M962,2,IF(O962+1&lt;M963,O962+1,N963+1))</f>
        <v>1</v>
      </c>
    </row>
    <row r="964" spans="2:15" x14ac:dyDescent="0.25">
      <c r="B964" s="104" t="str">
        <f>HLOOKUP(ROW(A964)-ROW(A$15),Feuil3!$5:$6,2,1)</f>
        <v/>
      </c>
      <c r="C964" s="105" t="str">
        <f t="shared" si="49"/>
        <v/>
      </c>
      <c r="D964" s="106" t="str">
        <f>IF(B964="","",INDEX('4. Offre de transport_1'!$C$25:$CX$76,'5. Offre de transport_2'!N964,'5. Offre de transport_2'!B964))</f>
        <v/>
      </c>
      <c r="E964" s="110" t="str">
        <f>IF(B964="","",INDEX('4. Offre de transport_1'!$C$25:$CX$76,'5. Offre de transport_2'!O964,'5. Offre de transport_2'!B964))</f>
        <v/>
      </c>
      <c r="F964" s="107"/>
      <c r="G964" s="108"/>
      <c r="H964" s="137"/>
      <c r="I964" s="109"/>
      <c r="J964" s="137"/>
      <c r="K964" s="109"/>
      <c r="M964">
        <f>IF(B964="",0,HLOOKUP(B964,Feuil3!$2:$3,2,0))</f>
        <v>0</v>
      </c>
      <c r="N964">
        <f t="shared" si="50"/>
        <v>0</v>
      </c>
      <c r="O964">
        <f t="shared" si="51"/>
        <v>1</v>
      </c>
    </row>
    <row r="965" spans="2:15" x14ac:dyDescent="0.25">
      <c r="B965" s="104" t="str">
        <f>HLOOKUP(ROW(A965)-ROW(A$15),Feuil3!$5:$6,2,1)</f>
        <v/>
      </c>
      <c r="C965" s="105" t="str">
        <f t="shared" si="49"/>
        <v/>
      </c>
      <c r="D965" s="106" t="str">
        <f>IF(B965="","",INDEX('4. Offre de transport_1'!$C$25:$CX$76,'5. Offre de transport_2'!N965,'5. Offre de transport_2'!B965))</f>
        <v/>
      </c>
      <c r="E965" s="110" t="str">
        <f>IF(B965="","",INDEX('4. Offre de transport_1'!$C$25:$CX$76,'5. Offre de transport_2'!O965,'5. Offre de transport_2'!B965))</f>
        <v/>
      </c>
      <c r="F965" s="107"/>
      <c r="G965" s="108"/>
      <c r="H965" s="137"/>
      <c r="I965" s="109"/>
      <c r="J965" s="137"/>
      <c r="K965" s="109"/>
      <c r="M965">
        <f>IF(B965="",0,HLOOKUP(B965,Feuil3!$2:$3,2,0))</f>
        <v>0</v>
      </c>
      <c r="N965">
        <f t="shared" si="50"/>
        <v>0</v>
      </c>
      <c r="O965">
        <f t="shared" si="51"/>
        <v>1</v>
      </c>
    </row>
    <row r="966" spans="2:15" x14ac:dyDescent="0.25">
      <c r="B966" s="104" t="str">
        <f>HLOOKUP(ROW(A966)-ROW(A$15),Feuil3!$5:$6,2,1)</f>
        <v/>
      </c>
      <c r="C966" s="105" t="str">
        <f t="shared" si="49"/>
        <v/>
      </c>
      <c r="D966" s="106" t="str">
        <f>IF(B966="","",INDEX('4. Offre de transport_1'!$C$25:$CX$76,'5. Offre de transport_2'!N966,'5. Offre de transport_2'!B966))</f>
        <v/>
      </c>
      <c r="E966" s="110" t="str">
        <f>IF(B966="","",INDEX('4. Offre de transport_1'!$C$25:$CX$76,'5. Offre de transport_2'!O966,'5. Offre de transport_2'!B966))</f>
        <v/>
      </c>
      <c r="F966" s="107"/>
      <c r="G966" s="108"/>
      <c r="H966" s="137"/>
      <c r="I966" s="109"/>
      <c r="J966" s="137"/>
      <c r="K966" s="109"/>
      <c r="M966">
        <f>IF(B966="",0,HLOOKUP(B966,Feuil3!$2:$3,2,0))</f>
        <v>0</v>
      </c>
      <c r="N966">
        <f t="shared" si="50"/>
        <v>0</v>
      </c>
      <c r="O966">
        <f t="shared" si="51"/>
        <v>1</v>
      </c>
    </row>
    <row r="967" spans="2:15" x14ac:dyDescent="0.25">
      <c r="B967" s="104" t="str">
        <f>HLOOKUP(ROW(A967)-ROW(A$15),Feuil3!$5:$6,2,1)</f>
        <v/>
      </c>
      <c r="C967" s="105" t="str">
        <f t="shared" si="49"/>
        <v/>
      </c>
      <c r="D967" s="106" t="str">
        <f>IF(B967="","",INDEX('4. Offre de transport_1'!$C$25:$CX$76,'5. Offre de transport_2'!N967,'5. Offre de transport_2'!B967))</f>
        <v/>
      </c>
      <c r="E967" s="110" t="str">
        <f>IF(B967="","",INDEX('4. Offre de transport_1'!$C$25:$CX$76,'5. Offre de transport_2'!O967,'5. Offre de transport_2'!B967))</f>
        <v/>
      </c>
      <c r="F967" s="107"/>
      <c r="G967" s="108"/>
      <c r="H967" s="137"/>
      <c r="I967" s="109"/>
      <c r="J967" s="137"/>
      <c r="K967" s="109"/>
      <c r="M967">
        <f>IF(B967="",0,HLOOKUP(B967,Feuil3!$2:$3,2,0))</f>
        <v>0</v>
      </c>
      <c r="N967">
        <f t="shared" si="50"/>
        <v>0</v>
      </c>
      <c r="O967">
        <f t="shared" si="51"/>
        <v>1</v>
      </c>
    </row>
    <row r="968" spans="2:15" x14ac:dyDescent="0.25">
      <c r="B968" s="104" t="str">
        <f>HLOOKUP(ROW(A968)-ROW(A$15),Feuil3!$5:$6,2,1)</f>
        <v/>
      </c>
      <c r="C968" s="105" t="str">
        <f t="shared" si="49"/>
        <v/>
      </c>
      <c r="D968" s="106" t="str">
        <f>IF(B968="","",INDEX('4. Offre de transport_1'!$C$25:$CX$76,'5. Offre de transport_2'!N968,'5. Offre de transport_2'!B968))</f>
        <v/>
      </c>
      <c r="E968" s="110" t="str">
        <f>IF(B968="","",INDEX('4. Offre de transport_1'!$C$25:$CX$76,'5. Offre de transport_2'!O968,'5. Offre de transport_2'!B968))</f>
        <v/>
      </c>
      <c r="F968" s="107"/>
      <c r="G968" s="108"/>
      <c r="H968" s="137"/>
      <c r="I968" s="109"/>
      <c r="J968" s="137"/>
      <c r="K968" s="109"/>
      <c r="M968">
        <f>IF(B968="",0,HLOOKUP(B968,Feuil3!$2:$3,2,0))</f>
        <v>0</v>
      </c>
      <c r="N968">
        <f t="shared" si="50"/>
        <v>0</v>
      </c>
      <c r="O968">
        <f t="shared" si="51"/>
        <v>1</v>
      </c>
    </row>
    <row r="969" spans="2:15" x14ac:dyDescent="0.25">
      <c r="B969" s="104" t="str">
        <f>HLOOKUP(ROW(A969)-ROW(A$15),Feuil3!$5:$6,2,1)</f>
        <v/>
      </c>
      <c r="C969" s="105" t="str">
        <f t="shared" si="49"/>
        <v/>
      </c>
      <c r="D969" s="106" t="str">
        <f>IF(B969="","",INDEX('4. Offre de transport_1'!$C$25:$CX$76,'5. Offre de transport_2'!N969,'5. Offre de transport_2'!B969))</f>
        <v/>
      </c>
      <c r="E969" s="110" t="str">
        <f>IF(B969="","",INDEX('4. Offre de transport_1'!$C$25:$CX$76,'5. Offre de transport_2'!O969,'5. Offre de transport_2'!B969))</f>
        <v/>
      </c>
      <c r="F969" s="107"/>
      <c r="G969" s="108"/>
      <c r="H969" s="137"/>
      <c r="I969" s="109"/>
      <c r="J969" s="137"/>
      <c r="K969" s="109"/>
      <c r="M969">
        <f>IF(B969="",0,HLOOKUP(B969,Feuil3!$2:$3,2,0))</f>
        <v>0</v>
      </c>
      <c r="N969">
        <f t="shared" si="50"/>
        <v>0</v>
      </c>
      <c r="O969">
        <f t="shared" si="51"/>
        <v>1</v>
      </c>
    </row>
    <row r="970" spans="2:15" x14ac:dyDescent="0.25">
      <c r="B970" s="104" t="str">
        <f>HLOOKUP(ROW(A970)-ROW(A$15),Feuil3!$5:$6,2,1)</f>
        <v/>
      </c>
      <c r="C970" s="105" t="str">
        <f t="shared" si="49"/>
        <v/>
      </c>
      <c r="D970" s="106" t="str">
        <f>IF(B970="","",INDEX('4. Offre de transport_1'!$C$25:$CX$76,'5. Offre de transport_2'!N970,'5. Offre de transport_2'!B970))</f>
        <v/>
      </c>
      <c r="E970" s="110" t="str">
        <f>IF(B970="","",INDEX('4. Offre de transport_1'!$C$25:$CX$76,'5. Offre de transport_2'!O970,'5. Offre de transport_2'!B970))</f>
        <v/>
      </c>
      <c r="F970" s="107"/>
      <c r="G970" s="108"/>
      <c r="H970" s="137"/>
      <c r="I970" s="109"/>
      <c r="J970" s="137"/>
      <c r="K970" s="109"/>
      <c r="M970">
        <f>IF(B970="",0,HLOOKUP(B970,Feuil3!$2:$3,2,0))</f>
        <v>0</v>
      </c>
      <c r="N970">
        <f t="shared" si="50"/>
        <v>0</v>
      </c>
      <c r="O970">
        <f t="shared" si="51"/>
        <v>1</v>
      </c>
    </row>
    <row r="971" spans="2:15" x14ac:dyDescent="0.25">
      <c r="B971" s="104" t="str">
        <f>HLOOKUP(ROW(A971)-ROW(A$15),Feuil3!$5:$6,2,1)</f>
        <v/>
      </c>
      <c r="C971" s="105" t="str">
        <f t="shared" si="49"/>
        <v/>
      </c>
      <c r="D971" s="106" t="str">
        <f>IF(B971="","",INDEX('4. Offre de transport_1'!$C$25:$CX$76,'5. Offre de transport_2'!N971,'5. Offre de transport_2'!B971))</f>
        <v/>
      </c>
      <c r="E971" s="110" t="str">
        <f>IF(B971="","",INDEX('4. Offre de transport_1'!$C$25:$CX$76,'5. Offre de transport_2'!O971,'5. Offre de transport_2'!B971))</f>
        <v/>
      </c>
      <c r="F971" s="107"/>
      <c r="G971" s="108"/>
      <c r="H971" s="137"/>
      <c r="I971" s="109"/>
      <c r="J971" s="137"/>
      <c r="K971" s="109"/>
      <c r="M971">
        <f>IF(B971="",0,HLOOKUP(B971,Feuil3!$2:$3,2,0))</f>
        <v>0</v>
      </c>
      <c r="N971">
        <f t="shared" si="50"/>
        <v>0</v>
      </c>
      <c r="O971">
        <f t="shared" si="51"/>
        <v>1</v>
      </c>
    </row>
    <row r="972" spans="2:15" x14ac:dyDescent="0.25">
      <c r="B972" s="104" t="str">
        <f>HLOOKUP(ROW(A972)-ROW(A$15),Feuil3!$5:$6,2,1)</f>
        <v/>
      </c>
      <c r="C972" s="105" t="str">
        <f t="shared" si="49"/>
        <v/>
      </c>
      <c r="D972" s="106" t="str">
        <f>IF(B972="","",INDEX('4. Offre de transport_1'!$C$25:$CX$76,'5. Offre de transport_2'!N972,'5. Offre de transport_2'!B972))</f>
        <v/>
      </c>
      <c r="E972" s="110" t="str">
        <f>IF(B972="","",INDEX('4. Offre de transport_1'!$C$25:$CX$76,'5. Offre de transport_2'!O972,'5. Offre de transport_2'!B972))</f>
        <v/>
      </c>
      <c r="F972" s="107"/>
      <c r="G972" s="108"/>
      <c r="H972" s="137"/>
      <c r="I972" s="109"/>
      <c r="J972" s="137"/>
      <c r="K972" s="109"/>
      <c r="M972">
        <f>IF(B972="",0,HLOOKUP(B972,Feuil3!$2:$3,2,0))</f>
        <v>0</v>
      </c>
      <c r="N972">
        <f t="shared" si="50"/>
        <v>0</v>
      </c>
      <c r="O972">
        <f t="shared" si="51"/>
        <v>1</v>
      </c>
    </row>
    <row r="973" spans="2:15" x14ac:dyDescent="0.25">
      <c r="B973" s="104" t="str">
        <f>HLOOKUP(ROW(A973)-ROW(A$15),Feuil3!$5:$6,2,1)</f>
        <v/>
      </c>
      <c r="C973" s="105" t="str">
        <f t="shared" si="49"/>
        <v/>
      </c>
      <c r="D973" s="106" t="str">
        <f>IF(B973="","",INDEX('4. Offre de transport_1'!$C$25:$CX$76,'5. Offre de transport_2'!N973,'5. Offre de transport_2'!B973))</f>
        <v/>
      </c>
      <c r="E973" s="110" t="str">
        <f>IF(B973="","",INDEX('4. Offre de transport_1'!$C$25:$CX$76,'5. Offre de transport_2'!O973,'5. Offre de transport_2'!B973))</f>
        <v/>
      </c>
      <c r="F973" s="107"/>
      <c r="G973" s="108"/>
      <c r="H973" s="137"/>
      <c r="I973" s="109"/>
      <c r="J973" s="137"/>
      <c r="K973" s="109"/>
      <c r="M973">
        <f>IF(B973="",0,HLOOKUP(B973,Feuil3!$2:$3,2,0))</f>
        <v>0</v>
      </c>
      <c r="N973">
        <f t="shared" si="50"/>
        <v>0</v>
      </c>
      <c r="O973">
        <f t="shared" si="51"/>
        <v>1</v>
      </c>
    </row>
    <row r="974" spans="2:15" x14ac:dyDescent="0.25">
      <c r="B974" s="104" t="str">
        <f>HLOOKUP(ROW(A974)-ROW(A$15),Feuil3!$5:$6,2,1)</f>
        <v/>
      </c>
      <c r="C974" s="105" t="str">
        <f t="shared" si="49"/>
        <v/>
      </c>
      <c r="D974" s="106" t="str">
        <f>IF(B974="","",INDEX('4. Offre de transport_1'!$C$25:$CX$76,'5. Offre de transport_2'!N974,'5. Offre de transport_2'!B974))</f>
        <v/>
      </c>
      <c r="E974" s="110" t="str">
        <f>IF(B974="","",INDEX('4. Offre de transport_1'!$C$25:$CX$76,'5. Offre de transport_2'!O974,'5. Offre de transport_2'!B974))</f>
        <v/>
      </c>
      <c r="F974" s="107"/>
      <c r="G974" s="108"/>
      <c r="H974" s="137"/>
      <c r="I974" s="109"/>
      <c r="J974" s="137"/>
      <c r="K974" s="109"/>
      <c r="M974">
        <f>IF(B974="",0,HLOOKUP(B974,Feuil3!$2:$3,2,0))</f>
        <v>0</v>
      </c>
      <c r="N974">
        <f t="shared" si="50"/>
        <v>0</v>
      </c>
      <c r="O974">
        <f t="shared" si="51"/>
        <v>1</v>
      </c>
    </row>
    <row r="975" spans="2:15" x14ac:dyDescent="0.25">
      <c r="B975" s="104" t="str">
        <f>HLOOKUP(ROW(A975)-ROW(A$15),Feuil3!$5:$6,2,1)</f>
        <v/>
      </c>
      <c r="C975" s="105" t="str">
        <f t="shared" si="49"/>
        <v/>
      </c>
      <c r="D975" s="106" t="str">
        <f>IF(B975="","",INDEX('4. Offre de transport_1'!$C$25:$CX$76,'5. Offre de transport_2'!N975,'5. Offre de transport_2'!B975))</f>
        <v/>
      </c>
      <c r="E975" s="110" t="str">
        <f>IF(B975="","",INDEX('4. Offre de transport_1'!$C$25:$CX$76,'5. Offre de transport_2'!O975,'5. Offre de transport_2'!B975))</f>
        <v/>
      </c>
      <c r="F975" s="107"/>
      <c r="G975" s="108"/>
      <c r="H975" s="137"/>
      <c r="I975" s="109"/>
      <c r="J975" s="137"/>
      <c r="K975" s="109"/>
      <c r="M975">
        <f>IF(B975="",0,HLOOKUP(B975,Feuil3!$2:$3,2,0))</f>
        <v>0</v>
      </c>
      <c r="N975">
        <f t="shared" si="50"/>
        <v>0</v>
      </c>
      <c r="O975">
        <f t="shared" si="51"/>
        <v>1</v>
      </c>
    </row>
    <row r="976" spans="2:15" x14ac:dyDescent="0.25">
      <c r="B976" s="104" t="str">
        <f>HLOOKUP(ROW(A976)-ROW(A$15),Feuil3!$5:$6,2,1)</f>
        <v/>
      </c>
      <c r="C976" s="105" t="str">
        <f t="shared" si="49"/>
        <v/>
      </c>
      <c r="D976" s="106" t="str">
        <f>IF(B976="","",INDEX('4. Offre de transport_1'!$C$25:$CX$76,'5. Offre de transport_2'!N976,'5. Offre de transport_2'!B976))</f>
        <v/>
      </c>
      <c r="E976" s="110" t="str">
        <f>IF(B976="","",INDEX('4. Offre de transport_1'!$C$25:$CX$76,'5. Offre de transport_2'!O976,'5. Offre de transport_2'!B976))</f>
        <v/>
      </c>
      <c r="F976" s="107"/>
      <c r="G976" s="108"/>
      <c r="H976" s="137"/>
      <c r="I976" s="109"/>
      <c r="J976" s="137"/>
      <c r="K976" s="109"/>
      <c r="M976">
        <f>IF(B976="",0,HLOOKUP(B976,Feuil3!$2:$3,2,0))</f>
        <v>0</v>
      </c>
      <c r="N976">
        <f t="shared" si="50"/>
        <v>0</v>
      </c>
      <c r="O976">
        <f t="shared" si="51"/>
        <v>1</v>
      </c>
    </row>
    <row r="977" spans="2:15" x14ac:dyDescent="0.25">
      <c r="B977" s="104" t="str">
        <f>HLOOKUP(ROW(A977)-ROW(A$15),Feuil3!$5:$6,2,1)</f>
        <v/>
      </c>
      <c r="C977" s="105" t="str">
        <f t="shared" si="49"/>
        <v/>
      </c>
      <c r="D977" s="106" t="str">
        <f>IF(B977="","",INDEX('4. Offre de transport_1'!$C$25:$CX$76,'5. Offre de transport_2'!N977,'5. Offre de transport_2'!B977))</f>
        <v/>
      </c>
      <c r="E977" s="110" t="str">
        <f>IF(B977="","",INDEX('4. Offre de transport_1'!$C$25:$CX$76,'5. Offre de transport_2'!O977,'5. Offre de transport_2'!B977))</f>
        <v/>
      </c>
      <c r="F977" s="107"/>
      <c r="G977" s="108"/>
      <c r="H977" s="137"/>
      <c r="I977" s="109"/>
      <c r="J977" s="137"/>
      <c r="K977" s="109"/>
      <c r="M977">
        <f>IF(B977="",0,HLOOKUP(B977,Feuil3!$2:$3,2,0))</f>
        <v>0</v>
      </c>
      <c r="N977">
        <f t="shared" si="50"/>
        <v>0</v>
      </c>
      <c r="O977">
        <f t="shared" si="51"/>
        <v>1</v>
      </c>
    </row>
    <row r="978" spans="2:15" x14ac:dyDescent="0.25">
      <c r="B978" s="104" t="str">
        <f>HLOOKUP(ROW(A978)-ROW(A$15),Feuil3!$5:$6,2,1)</f>
        <v/>
      </c>
      <c r="C978" s="105" t="str">
        <f t="shared" si="49"/>
        <v/>
      </c>
      <c r="D978" s="106" t="str">
        <f>IF(B978="","",INDEX('4. Offre de transport_1'!$C$25:$CX$76,'5. Offre de transport_2'!N978,'5. Offre de transport_2'!B978))</f>
        <v/>
      </c>
      <c r="E978" s="110" t="str">
        <f>IF(B978="","",INDEX('4. Offre de transport_1'!$C$25:$CX$76,'5. Offre de transport_2'!O978,'5. Offre de transport_2'!B978))</f>
        <v/>
      </c>
      <c r="F978" s="107"/>
      <c r="G978" s="108"/>
      <c r="H978" s="137"/>
      <c r="I978" s="109"/>
      <c r="J978" s="137"/>
      <c r="K978" s="109"/>
      <c r="M978">
        <f>IF(B978="",0,HLOOKUP(B978,Feuil3!$2:$3,2,0))</f>
        <v>0</v>
      </c>
      <c r="N978">
        <f t="shared" si="50"/>
        <v>0</v>
      </c>
      <c r="O978">
        <f t="shared" si="51"/>
        <v>1</v>
      </c>
    </row>
    <row r="979" spans="2:15" x14ac:dyDescent="0.25">
      <c r="B979" s="104" t="str">
        <f>HLOOKUP(ROW(A979)-ROW(A$15),Feuil3!$5:$6,2,1)</f>
        <v/>
      </c>
      <c r="C979" s="105" t="str">
        <f t="shared" si="49"/>
        <v/>
      </c>
      <c r="D979" s="106" t="str">
        <f>IF(B979="","",INDEX('4. Offre de transport_1'!$C$25:$CX$76,'5. Offre de transport_2'!N979,'5. Offre de transport_2'!B979))</f>
        <v/>
      </c>
      <c r="E979" s="110" t="str">
        <f>IF(B979="","",INDEX('4. Offre de transport_1'!$C$25:$CX$76,'5. Offre de transport_2'!O979,'5. Offre de transport_2'!B979))</f>
        <v/>
      </c>
      <c r="F979" s="107"/>
      <c r="G979" s="108"/>
      <c r="H979" s="137"/>
      <c r="I979" s="109"/>
      <c r="J979" s="137"/>
      <c r="K979" s="109"/>
      <c r="M979">
        <f>IF(B979="",0,HLOOKUP(B979,Feuil3!$2:$3,2,0))</f>
        <v>0</v>
      </c>
      <c r="N979">
        <f t="shared" si="50"/>
        <v>0</v>
      </c>
      <c r="O979">
        <f t="shared" si="51"/>
        <v>1</v>
      </c>
    </row>
    <row r="980" spans="2:15" x14ac:dyDescent="0.25">
      <c r="B980" s="104" t="str">
        <f>HLOOKUP(ROW(A980)-ROW(A$15),Feuil3!$5:$6,2,1)</f>
        <v/>
      </c>
      <c r="C980" s="105" t="str">
        <f t="shared" si="49"/>
        <v/>
      </c>
      <c r="D980" s="106" t="str">
        <f>IF(B980="","",INDEX('4. Offre de transport_1'!$C$25:$CX$76,'5. Offre de transport_2'!N980,'5. Offre de transport_2'!B980))</f>
        <v/>
      </c>
      <c r="E980" s="110" t="str">
        <f>IF(B980="","",INDEX('4. Offre de transport_1'!$C$25:$CX$76,'5. Offre de transport_2'!O980,'5. Offre de transport_2'!B980))</f>
        <v/>
      </c>
      <c r="F980" s="107"/>
      <c r="G980" s="108"/>
      <c r="H980" s="137"/>
      <c r="I980" s="109"/>
      <c r="J980" s="137"/>
      <c r="K980" s="109"/>
      <c r="M980">
        <f>IF(B980="",0,HLOOKUP(B980,Feuil3!$2:$3,2,0))</f>
        <v>0</v>
      </c>
      <c r="N980">
        <f t="shared" si="50"/>
        <v>0</v>
      </c>
      <c r="O980">
        <f t="shared" si="51"/>
        <v>1</v>
      </c>
    </row>
    <row r="981" spans="2:15" x14ac:dyDescent="0.25">
      <c r="B981" s="104" t="str">
        <f>HLOOKUP(ROW(A981)-ROW(A$15),Feuil3!$5:$6,2,1)</f>
        <v/>
      </c>
      <c r="C981" s="105" t="str">
        <f t="shared" si="49"/>
        <v/>
      </c>
      <c r="D981" s="106" t="str">
        <f>IF(B981="","",INDEX('4. Offre de transport_1'!$C$25:$CX$76,'5. Offre de transport_2'!N981,'5. Offre de transport_2'!B981))</f>
        <v/>
      </c>
      <c r="E981" s="110" t="str">
        <f>IF(B981="","",INDEX('4. Offre de transport_1'!$C$25:$CX$76,'5. Offre de transport_2'!O981,'5. Offre de transport_2'!B981))</f>
        <v/>
      </c>
      <c r="F981" s="107"/>
      <c r="G981" s="108"/>
      <c r="H981" s="137"/>
      <c r="I981" s="109"/>
      <c r="J981" s="137"/>
      <c r="K981" s="109"/>
      <c r="M981">
        <f>IF(B981="",0,HLOOKUP(B981,Feuil3!$2:$3,2,0))</f>
        <v>0</v>
      </c>
      <c r="N981">
        <f t="shared" si="50"/>
        <v>0</v>
      </c>
      <c r="O981">
        <f t="shared" si="51"/>
        <v>1</v>
      </c>
    </row>
    <row r="982" spans="2:15" x14ac:dyDescent="0.25">
      <c r="B982" s="104" t="str">
        <f>HLOOKUP(ROW(A982)-ROW(A$15),Feuil3!$5:$6,2,1)</f>
        <v/>
      </c>
      <c r="C982" s="105" t="str">
        <f t="shared" si="49"/>
        <v/>
      </c>
      <c r="D982" s="106" t="str">
        <f>IF(B982="","",INDEX('4. Offre de transport_1'!$C$25:$CX$76,'5. Offre de transport_2'!N982,'5. Offre de transport_2'!B982))</f>
        <v/>
      </c>
      <c r="E982" s="110" t="str">
        <f>IF(B982="","",INDEX('4. Offre de transport_1'!$C$25:$CX$76,'5. Offre de transport_2'!O982,'5. Offre de transport_2'!B982))</f>
        <v/>
      </c>
      <c r="F982" s="107"/>
      <c r="G982" s="108"/>
      <c r="H982" s="137"/>
      <c r="I982" s="109"/>
      <c r="J982" s="137"/>
      <c r="K982" s="109"/>
      <c r="M982">
        <f>IF(B982="",0,HLOOKUP(B982,Feuil3!$2:$3,2,0))</f>
        <v>0</v>
      </c>
      <c r="N982">
        <f t="shared" si="50"/>
        <v>0</v>
      </c>
      <c r="O982">
        <f t="shared" si="51"/>
        <v>1</v>
      </c>
    </row>
    <row r="983" spans="2:15" x14ac:dyDescent="0.25">
      <c r="B983" s="104" t="str">
        <f>HLOOKUP(ROW(A983)-ROW(A$15),Feuil3!$5:$6,2,1)</f>
        <v/>
      </c>
      <c r="C983" s="105" t="str">
        <f t="shared" si="49"/>
        <v/>
      </c>
      <c r="D983" s="106" t="str">
        <f>IF(B983="","",INDEX('4. Offre de transport_1'!$C$25:$CX$76,'5. Offre de transport_2'!N983,'5. Offre de transport_2'!B983))</f>
        <v/>
      </c>
      <c r="E983" s="110" t="str">
        <f>IF(B983="","",INDEX('4. Offre de transport_1'!$C$25:$CX$76,'5. Offre de transport_2'!O983,'5. Offre de transport_2'!B983))</f>
        <v/>
      </c>
      <c r="F983" s="107"/>
      <c r="G983" s="108"/>
      <c r="H983" s="137"/>
      <c r="I983" s="109"/>
      <c r="J983" s="137"/>
      <c r="K983" s="109"/>
      <c r="M983">
        <f>IF(B983="",0,HLOOKUP(B983,Feuil3!$2:$3,2,0))</f>
        <v>0</v>
      </c>
      <c r="N983">
        <f t="shared" si="50"/>
        <v>0</v>
      </c>
      <c r="O983">
        <f t="shared" si="51"/>
        <v>1</v>
      </c>
    </row>
    <row r="984" spans="2:15" x14ac:dyDescent="0.25">
      <c r="B984" s="104" t="str">
        <f>HLOOKUP(ROW(A984)-ROW(A$15),Feuil3!$5:$6,2,1)</f>
        <v/>
      </c>
      <c r="C984" s="105" t="str">
        <f t="shared" si="49"/>
        <v/>
      </c>
      <c r="D984" s="106" t="str">
        <f>IF(B984="","",INDEX('4. Offre de transport_1'!$C$25:$CX$76,'5. Offre de transport_2'!N984,'5. Offre de transport_2'!B984))</f>
        <v/>
      </c>
      <c r="E984" s="110" t="str">
        <f>IF(B984="","",INDEX('4. Offre de transport_1'!$C$25:$CX$76,'5. Offre de transport_2'!O984,'5. Offre de transport_2'!B984))</f>
        <v/>
      </c>
      <c r="F984" s="107"/>
      <c r="G984" s="108"/>
      <c r="H984" s="137"/>
      <c r="I984" s="109"/>
      <c r="J984" s="137"/>
      <c r="K984" s="109"/>
      <c r="M984">
        <f>IF(B984="",0,HLOOKUP(B984,Feuil3!$2:$3,2,0))</f>
        <v>0</v>
      </c>
      <c r="N984">
        <f t="shared" si="50"/>
        <v>0</v>
      </c>
      <c r="O984">
        <f t="shared" si="51"/>
        <v>1</v>
      </c>
    </row>
    <row r="985" spans="2:15" x14ac:dyDescent="0.25">
      <c r="B985" s="104" t="str">
        <f>HLOOKUP(ROW(A985)-ROW(A$15),Feuil3!$5:$6,2,1)</f>
        <v/>
      </c>
      <c r="C985" s="105" t="str">
        <f t="shared" si="49"/>
        <v/>
      </c>
      <c r="D985" s="106" t="str">
        <f>IF(B985="","",INDEX('4. Offre de transport_1'!$C$25:$CX$76,'5. Offre de transport_2'!N985,'5. Offre de transport_2'!B985))</f>
        <v/>
      </c>
      <c r="E985" s="110" t="str">
        <f>IF(B985="","",INDEX('4. Offre de transport_1'!$C$25:$CX$76,'5. Offre de transport_2'!O985,'5. Offre de transport_2'!B985))</f>
        <v/>
      </c>
      <c r="F985" s="107"/>
      <c r="G985" s="108"/>
      <c r="H985" s="137"/>
      <c r="I985" s="109"/>
      <c r="J985" s="137"/>
      <c r="K985" s="109"/>
      <c r="M985">
        <f>IF(B985="",0,HLOOKUP(B985,Feuil3!$2:$3,2,0))</f>
        <v>0</v>
      </c>
      <c r="N985">
        <f t="shared" si="50"/>
        <v>0</v>
      </c>
      <c r="O985">
        <f t="shared" si="51"/>
        <v>1</v>
      </c>
    </row>
    <row r="986" spans="2:15" x14ac:dyDescent="0.25">
      <c r="B986" s="104" t="str">
        <f>HLOOKUP(ROW(A986)-ROW(A$15),Feuil3!$5:$6,2,1)</f>
        <v/>
      </c>
      <c r="C986" s="105" t="str">
        <f t="shared" si="49"/>
        <v/>
      </c>
      <c r="D986" s="106" t="str">
        <f>IF(B986="","",INDEX('4. Offre de transport_1'!$C$25:$CX$76,'5. Offre de transport_2'!N986,'5. Offre de transport_2'!B986))</f>
        <v/>
      </c>
      <c r="E986" s="110" t="str">
        <f>IF(B986="","",INDEX('4. Offre de transport_1'!$C$25:$CX$76,'5. Offre de transport_2'!O986,'5. Offre de transport_2'!B986))</f>
        <v/>
      </c>
      <c r="F986" s="107"/>
      <c r="G986" s="108"/>
      <c r="H986" s="137"/>
      <c r="I986" s="109"/>
      <c r="J986" s="137"/>
      <c r="K986" s="109"/>
      <c r="M986">
        <f>IF(B986="",0,HLOOKUP(B986,Feuil3!$2:$3,2,0))</f>
        <v>0</v>
      </c>
      <c r="N986">
        <f t="shared" si="50"/>
        <v>0</v>
      </c>
      <c r="O986">
        <f t="shared" si="51"/>
        <v>1</v>
      </c>
    </row>
    <row r="987" spans="2:15" x14ac:dyDescent="0.25">
      <c r="B987" s="104" t="str">
        <f>HLOOKUP(ROW(A987)-ROW(A$15),Feuil3!$5:$6,2,1)</f>
        <v/>
      </c>
      <c r="C987" s="105" t="str">
        <f t="shared" si="49"/>
        <v/>
      </c>
      <c r="D987" s="106" t="str">
        <f>IF(B987="","",INDEX('4. Offre de transport_1'!$C$25:$CX$76,'5. Offre de transport_2'!N987,'5. Offre de transport_2'!B987))</f>
        <v/>
      </c>
      <c r="E987" s="110" t="str">
        <f>IF(B987="","",INDEX('4. Offre de transport_1'!$C$25:$CX$76,'5. Offre de transport_2'!O987,'5. Offre de transport_2'!B987))</f>
        <v/>
      </c>
      <c r="F987" s="107"/>
      <c r="G987" s="108"/>
      <c r="H987" s="137"/>
      <c r="I987" s="109"/>
      <c r="J987" s="137"/>
      <c r="K987" s="109"/>
      <c r="M987">
        <f>IF(B987="",0,HLOOKUP(B987,Feuil3!$2:$3,2,0))</f>
        <v>0</v>
      </c>
      <c r="N987">
        <f t="shared" si="50"/>
        <v>0</v>
      </c>
      <c r="O987">
        <f t="shared" si="51"/>
        <v>1</v>
      </c>
    </row>
    <row r="988" spans="2:15" x14ac:dyDescent="0.25">
      <c r="B988" s="104" t="str">
        <f>HLOOKUP(ROW(A988)-ROW(A$15),Feuil3!$5:$6,2,1)</f>
        <v/>
      </c>
      <c r="C988" s="105" t="str">
        <f t="shared" si="49"/>
        <v/>
      </c>
      <c r="D988" s="106" t="str">
        <f>IF(B988="","",INDEX('4. Offre de transport_1'!$C$25:$CX$76,'5. Offre de transport_2'!N988,'5. Offre de transport_2'!B988))</f>
        <v/>
      </c>
      <c r="E988" s="110" t="str">
        <f>IF(B988="","",INDEX('4. Offre de transport_1'!$C$25:$CX$76,'5. Offre de transport_2'!O988,'5. Offre de transport_2'!B988))</f>
        <v/>
      </c>
      <c r="F988" s="107"/>
      <c r="G988" s="108"/>
      <c r="H988" s="137"/>
      <c r="I988" s="109"/>
      <c r="J988" s="137"/>
      <c r="K988" s="109"/>
      <c r="M988">
        <f>IF(B988="",0,HLOOKUP(B988,Feuil3!$2:$3,2,0))</f>
        <v>0</v>
      </c>
      <c r="N988">
        <f t="shared" si="50"/>
        <v>0</v>
      </c>
      <c r="O988">
        <f t="shared" si="51"/>
        <v>1</v>
      </c>
    </row>
    <row r="989" spans="2:15" x14ac:dyDescent="0.25">
      <c r="B989" s="104" t="str">
        <f>HLOOKUP(ROW(A989)-ROW(A$15),Feuil3!$5:$6,2,1)</f>
        <v/>
      </c>
      <c r="C989" s="105" t="str">
        <f t="shared" si="49"/>
        <v/>
      </c>
      <c r="D989" s="106" t="str">
        <f>IF(B989="","",INDEX('4. Offre de transport_1'!$C$25:$CX$76,'5. Offre de transport_2'!N989,'5. Offre de transport_2'!B989))</f>
        <v/>
      </c>
      <c r="E989" s="110" t="str">
        <f>IF(B989="","",INDEX('4. Offre de transport_1'!$C$25:$CX$76,'5. Offre de transport_2'!O989,'5. Offre de transport_2'!B989))</f>
        <v/>
      </c>
      <c r="F989" s="107"/>
      <c r="G989" s="108"/>
      <c r="H989" s="137"/>
      <c r="I989" s="109"/>
      <c r="J989" s="137"/>
      <c r="K989" s="109"/>
      <c r="M989">
        <f>IF(B989="",0,HLOOKUP(B989,Feuil3!$2:$3,2,0))</f>
        <v>0</v>
      </c>
      <c r="N989">
        <f t="shared" si="50"/>
        <v>0</v>
      </c>
      <c r="O989">
        <f t="shared" si="51"/>
        <v>1</v>
      </c>
    </row>
    <row r="990" spans="2:15" x14ac:dyDescent="0.25">
      <c r="B990" s="104" t="str">
        <f>HLOOKUP(ROW(A990)-ROW(A$15),Feuil3!$5:$6,2,1)</f>
        <v/>
      </c>
      <c r="C990" s="105" t="str">
        <f t="shared" si="49"/>
        <v/>
      </c>
      <c r="D990" s="106" t="str">
        <f>IF(B990="","",INDEX('4. Offre de transport_1'!$C$25:$CX$76,'5. Offre de transport_2'!N990,'5. Offre de transport_2'!B990))</f>
        <v/>
      </c>
      <c r="E990" s="110" t="str">
        <f>IF(B990="","",INDEX('4. Offre de transport_1'!$C$25:$CX$76,'5. Offre de transport_2'!O990,'5. Offre de transport_2'!B990))</f>
        <v/>
      </c>
      <c r="F990" s="107"/>
      <c r="G990" s="108"/>
      <c r="H990" s="137"/>
      <c r="I990" s="109"/>
      <c r="J990" s="137"/>
      <c r="K990" s="109"/>
      <c r="M990">
        <f>IF(B990="",0,HLOOKUP(B990,Feuil3!$2:$3,2,0))</f>
        <v>0</v>
      </c>
      <c r="N990">
        <f t="shared" si="50"/>
        <v>0</v>
      </c>
      <c r="O990">
        <f t="shared" si="51"/>
        <v>1</v>
      </c>
    </row>
    <row r="991" spans="2:15" x14ac:dyDescent="0.25">
      <c r="B991" s="104" t="str">
        <f>HLOOKUP(ROW(A991)-ROW(A$15),Feuil3!$5:$6,2,1)</f>
        <v/>
      </c>
      <c r="C991" s="105" t="str">
        <f t="shared" si="49"/>
        <v/>
      </c>
      <c r="D991" s="106" t="str">
        <f>IF(B991="","",INDEX('4. Offre de transport_1'!$C$25:$CX$76,'5. Offre de transport_2'!N991,'5. Offre de transport_2'!B991))</f>
        <v/>
      </c>
      <c r="E991" s="110" t="str">
        <f>IF(B991="","",INDEX('4. Offre de transport_1'!$C$25:$CX$76,'5. Offre de transport_2'!O991,'5. Offre de transport_2'!B991))</f>
        <v/>
      </c>
      <c r="F991" s="107"/>
      <c r="G991" s="108"/>
      <c r="H991" s="137"/>
      <c r="I991" s="109"/>
      <c r="J991" s="137"/>
      <c r="K991" s="109"/>
      <c r="M991">
        <f>IF(B991="",0,HLOOKUP(B991,Feuil3!$2:$3,2,0))</f>
        <v>0</v>
      </c>
      <c r="N991">
        <f t="shared" si="50"/>
        <v>0</v>
      </c>
      <c r="O991">
        <f t="shared" si="51"/>
        <v>1</v>
      </c>
    </row>
    <row r="992" spans="2:15" x14ac:dyDescent="0.25">
      <c r="B992" s="104" t="str">
        <f>HLOOKUP(ROW(A992)-ROW(A$15),Feuil3!$5:$6,2,1)</f>
        <v/>
      </c>
      <c r="C992" s="105" t="str">
        <f t="shared" si="49"/>
        <v/>
      </c>
      <c r="D992" s="106" t="str">
        <f>IF(B992="","",INDEX('4. Offre de transport_1'!$C$25:$CX$76,'5. Offre de transport_2'!N992,'5. Offre de transport_2'!B992))</f>
        <v/>
      </c>
      <c r="E992" s="110" t="str">
        <f>IF(B992="","",INDEX('4. Offre de transport_1'!$C$25:$CX$76,'5. Offre de transport_2'!O992,'5. Offre de transport_2'!B992))</f>
        <v/>
      </c>
      <c r="F992" s="107"/>
      <c r="G992" s="108"/>
      <c r="H992" s="137"/>
      <c r="I992" s="109"/>
      <c r="J992" s="137"/>
      <c r="K992" s="109"/>
      <c r="M992">
        <f>IF(B992="",0,HLOOKUP(B992,Feuil3!$2:$3,2,0))</f>
        <v>0</v>
      </c>
      <c r="N992">
        <f t="shared" si="50"/>
        <v>0</v>
      </c>
      <c r="O992">
        <f t="shared" si="51"/>
        <v>1</v>
      </c>
    </row>
    <row r="993" spans="2:15" x14ac:dyDescent="0.25">
      <c r="B993" s="104" t="str">
        <f>HLOOKUP(ROW(A993)-ROW(A$15),Feuil3!$5:$6,2,1)</f>
        <v/>
      </c>
      <c r="C993" s="105" t="str">
        <f t="shared" si="49"/>
        <v/>
      </c>
      <c r="D993" s="106" t="str">
        <f>IF(B993="","",INDEX('4. Offre de transport_1'!$C$25:$CX$76,'5. Offre de transport_2'!N993,'5. Offre de transport_2'!B993))</f>
        <v/>
      </c>
      <c r="E993" s="110" t="str">
        <f>IF(B993="","",INDEX('4. Offre de transport_1'!$C$25:$CX$76,'5. Offre de transport_2'!O993,'5. Offre de transport_2'!B993))</f>
        <v/>
      </c>
      <c r="F993" s="107"/>
      <c r="G993" s="108"/>
      <c r="H993" s="137"/>
      <c r="I993" s="109"/>
      <c r="J993" s="137"/>
      <c r="K993" s="109"/>
      <c r="M993">
        <f>IF(B993="",0,HLOOKUP(B993,Feuil3!$2:$3,2,0))</f>
        <v>0</v>
      </c>
      <c r="N993">
        <f t="shared" si="50"/>
        <v>0</v>
      </c>
      <c r="O993">
        <f t="shared" si="51"/>
        <v>1</v>
      </c>
    </row>
    <row r="994" spans="2:15" x14ac:dyDescent="0.25">
      <c r="B994" s="104" t="str">
        <f>HLOOKUP(ROW(A994)-ROW(A$15),Feuil3!$5:$6,2,1)</f>
        <v/>
      </c>
      <c r="C994" s="105" t="str">
        <f t="shared" si="49"/>
        <v/>
      </c>
      <c r="D994" s="106" t="str">
        <f>IF(B994="","",INDEX('4. Offre de transport_1'!$C$25:$CX$76,'5. Offre de transport_2'!N994,'5. Offre de transport_2'!B994))</f>
        <v/>
      </c>
      <c r="E994" s="110" t="str">
        <f>IF(B994="","",INDEX('4. Offre de transport_1'!$C$25:$CX$76,'5. Offre de transport_2'!O994,'5. Offre de transport_2'!B994))</f>
        <v/>
      </c>
      <c r="F994" s="107"/>
      <c r="G994" s="108"/>
      <c r="H994" s="137"/>
      <c r="I994" s="109"/>
      <c r="J994" s="137"/>
      <c r="K994" s="109"/>
      <c r="M994">
        <f>IF(B994="",0,HLOOKUP(B994,Feuil3!$2:$3,2,0))</f>
        <v>0</v>
      </c>
      <c r="N994">
        <f t="shared" si="50"/>
        <v>0</v>
      </c>
      <c r="O994">
        <f t="shared" si="51"/>
        <v>1</v>
      </c>
    </row>
    <row r="995" spans="2:15" x14ac:dyDescent="0.25">
      <c r="B995" s="104" t="str">
        <f>HLOOKUP(ROW(A995)-ROW(A$15),Feuil3!$5:$6,2,1)</f>
        <v/>
      </c>
      <c r="C995" s="105" t="str">
        <f t="shared" si="49"/>
        <v/>
      </c>
      <c r="D995" s="106" t="str">
        <f>IF(B995="","",INDEX('4. Offre de transport_1'!$C$25:$CX$76,'5. Offre de transport_2'!N995,'5. Offre de transport_2'!B995))</f>
        <v/>
      </c>
      <c r="E995" s="110" t="str">
        <f>IF(B995="","",INDEX('4. Offre de transport_1'!$C$25:$CX$76,'5. Offre de transport_2'!O995,'5. Offre de transport_2'!B995))</f>
        <v/>
      </c>
      <c r="F995" s="107"/>
      <c r="G995" s="108"/>
      <c r="H995" s="137"/>
      <c r="I995" s="109"/>
      <c r="J995" s="137"/>
      <c r="K995" s="109"/>
      <c r="M995">
        <f>IF(B995="",0,HLOOKUP(B995,Feuil3!$2:$3,2,0))</f>
        <v>0</v>
      </c>
      <c r="N995">
        <f t="shared" si="50"/>
        <v>0</v>
      </c>
      <c r="O995">
        <f t="shared" si="51"/>
        <v>1</v>
      </c>
    </row>
    <row r="996" spans="2:15" x14ac:dyDescent="0.25">
      <c r="B996" s="104" t="str">
        <f>HLOOKUP(ROW(A996)-ROW(A$15),Feuil3!$5:$6,2,1)</f>
        <v/>
      </c>
      <c r="C996" s="105" t="str">
        <f t="shared" si="49"/>
        <v/>
      </c>
      <c r="D996" s="106" t="str">
        <f>IF(B996="","",INDEX('4. Offre de transport_1'!$C$25:$CX$76,'5. Offre de transport_2'!N996,'5. Offre de transport_2'!B996))</f>
        <v/>
      </c>
      <c r="E996" s="110" t="str">
        <f>IF(B996="","",INDEX('4. Offre de transport_1'!$C$25:$CX$76,'5. Offre de transport_2'!O996,'5. Offre de transport_2'!B996))</f>
        <v/>
      </c>
      <c r="F996" s="107"/>
      <c r="G996" s="108"/>
      <c r="H996" s="137"/>
      <c r="I996" s="109"/>
      <c r="J996" s="137"/>
      <c r="K996" s="109"/>
      <c r="M996">
        <f>IF(B996="",0,HLOOKUP(B996,Feuil3!$2:$3,2,0))</f>
        <v>0</v>
      </c>
      <c r="N996">
        <f t="shared" si="50"/>
        <v>0</v>
      </c>
      <c r="O996">
        <f t="shared" si="51"/>
        <v>1</v>
      </c>
    </row>
    <row r="997" spans="2:15" x14ac:dyDescent="0.25">
      <c r="B997" s="104" t="str">
        <f>HLOOKUP(ROW(A997)-ROW(A$15),Feuil3!$5:$6,2,1)</f>
        <v/>
      </c>
      <c r="C997" s="105" t="str">
        <f t="shared" si="49"/>
        <v/>
      </c>
      <c r="D997" s="106" t="str">
        <f>IF(B997="","",INDEX('4. Offre de transport_1'!$C$25:$CX$76,'5. Offre de transport_2'!N997,'5. Offre de transport_2'!B997))</f>
        <v/>
      </c>
      <c r="E997" s="110" t="str">
        <f>IF(B997="","",INDEX('4. Offre de transport_1'!$C$25:$CX$76,'5. Offre de transport_2'!O997,'5. Offre de transport_2'!B997))</f>
        <v/>
      </c>
      <c r="F997" s="107"/>
      <c r="G997" s="108"/>
      <c r="H997" s="137"/>
      <c r="I997" s="109"/>
      <c r="J997" s="137"/>
      <c r="K997" s="109"/>
      <c r="M997">
        <f>IF(B997="",0,HLOOKUP(B997,Feuil3!$2:$3,2,0))</f>
        <v>0</v>
      </c>
      <c r="N997">
        <f t="shared" si="50"/>
        <v>0</v>
      </c>
      <c r="O997">
        <f t="shared" si="51"/>
        <v>1</v>
      </c>
    </row>
    <row r="998" spans="2:15" x14ac:dyDescent="0.25">
      <c r="B998" s="104" t="str">
        <f>HLOOKUP(ROW(A998)-ROW(A$15),Feuil3!$5:$6,2,1)</f>
        <v/>
      </c>
      <c r="C998" s="105" t="str">
        <f t="shared" si="49"/>
        <v/>
      </c>
      <c r="D998" s="106" t="str">
        <f>IF(B998="","",INDEX('4. Offre de transport_1'!$C$25:$CX$76,'5. Offre de transport_2'!N998,'5. Offre de transport_2'!B998))</f>
        <v/>
      </c>
      <c r="E998" s="110" t="str">
        <f>IF(B998="","",INDEX('4. Offre de transport_1'!$C$25:$CX$76,'5. Offre de transport_2'!O998,'5. Offre de transport_2'!B998))</f>
        <v/>
      </c>
      <c r="F998" s="107"/>
      <c r="G998" s="108"/>
      <c r="H998" s="137"/>
      <c r="I998" s="109"/>
      <c r="J998" s="137"/>
      <c r="K998" s="109"/>
      <c r="M998">
        <f>IF(B998="",0,HLOOKUP(B998,Feuil3!$2:$3,2,0))</f>
        <v>0</v>
      </c>
      <c r="N998">
        <f t="shared" si="50"/>
        <v>0</v>
      </c>
      <c r="O998">
        <f t="shared" si="51"/>
        <v>1</v>
      </c>
    </row>
    <row r="999" spans="2:15" x14ac:dyDescent="0.25">
      <c r="B999" s="104" t="str">
        <f>HLOOKUP(ROW(A999)-ROW(A$15),Feuil3!$5:$6,2,1)</f>
        <v/>
      </c>
      <c r="C999" s="105" t="str">
        <f t="shared" si="49"/>
        <v/>
      </c>
      <c r="D999" s="106" t="str">
        <f>IF(B999="","",INDEX('4. Offre de transport_1'!$C$25:$CX$76,'5. Offre de transport_2'!N999,'5. Offre de transport_2'!B999))</f>
        <v/>
      </c>
      <c r="E999" s="110" t="str">
        <f>IF(B999="","",INDEX('4. Offre de transport_1'!$C$25:$CX$76,'5. Offre de transport_2'!O999,'5. Offre de transport_2'!B999))</f>
        <v/>
      </c>
      <c r="F999" s="107"/>
      <c r="G999" s="108"/>
      <c r="H999" s="137"/>
      <c r="I999" s="109"/>
      <c r="J999" s="137"/>
      <c r="K999" s="109"/>
      <c r="M999">
        <f>IF(B999="",0,HLOOKUP(B999,Feuil3!$2:$3,2,0))</f>
        <v>0</v>
      </c>
      <c r="N999">
        <f t="shared" si="50"/>
        <v>0</v>
      </c>
      <c r="O999">
        <f t="shared" si="51"/>
        <v>1</v>
      </c>
    </row>
    <row r="1000" spans="2:15" x14ac:dyDescent="0.25">
      <c r="B1000" s="104" t="str">
        <f>HLOOKUP(ROW(A1000)-ROW(A$15),Feuil3!$5:$6,2,1)</f>
        <v/>
      </c>
      <c r="C1000" s="105" t="str">
        <f t="shared" si="49"/>
        <v/>
      </c>
      <c r="D1000" s="106" t="str">
        <f>IF(B1000="","",INDEX('4. Offre de transport_1'!$C$25:$CX$76,'5. Offre de transport_2'!N1000,'5. Offre de transport_2'!B1000))</f>
        <v/>
      </c>
      <c r="E1000" s="110" t="str">
        <f>IF(B1000="","",INDEX('4. Offre de transport_1'!$C$25:$CX$76,'5. Offre de transport_2'!O1000,'5. Offre de transport_2'!B1000))</f>
        <v/>
      </c>
      <c r="F1000" s="107"/>
      <c r="G1000" s="108"/>
      <c r="H1000" s="137"/>
      <c r="I1000" s="109"/>
      <c r="J1000" s="137"/>
      <c r="K1000" s="109"/>
      <c r="M1000">
        <f>IF(B1000="",0,HLOOKUP(B1000,Feuil3!$2:$3,2,0))</f>
        <v>0</v>
      </c>
      <c r="N1000">
        <f t="shared" si="50"/>
        <v>0</v>
      </c>
      <c r="O1000">
        <f t="shared" si="51"/>
        <v>1</v>
      </c>
    </row>
  </sheetData>
  <mergeCells count="11">
    <mergeCell ref="C3:I3"/>
    <mergeCell ref="B5:P5"/>
    <mergeCell ref="B8:T8"/>
    <mergeCell ref="B10:D10"/>
    <mergeCell ref="D14:D15"/>
    <mergeCell ref="E14:E15"/>
    <mergeCell ref="B7:P7"/>
    <mergeCell ref="H12:I12"/>
    <mergeCell ref="J12:K12"/>
    <mergeCell ref="B14:B15"/>
    <mergeCell ref="C14:C15"/>
  </mergeCells>
  <pageMargins left="0.11811023622047245" right="0.23622047244094491" top="0.79732142857142863" bottom="0.74803149606299213" header="0.31496062992125984" footer="0.31496062992125984"/>
  <pageSetup paperSize="9" scale="48" fitToHeight="0" orientation="landscape" r:id="rId1"/>
  <headerFooter>
    <oddHeader>&amp;L&amp;G</oddHead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tabColor theme="6" tint="0.79998168889431442"/>
    <pageSetUpPr fitToPage="1"/>
  </sheetPr>
  <dimension ref="B2:Y59"/>
  <sheetViews>
    <sheetView showGridLines="0" view="pageBreakPreview" topLeftCell="A15" zoomScale="115" zoomScaleNormal="100" zoomScaleSheetLayoutView="115" zoomScalePageLayoutView="80" workbookViewId="0">
      <selection activeCell="D60" sqref="D60"/>
    </sheetView>
  </sheetViews>
  <sheetFormatPr baseColWidth="10" defaultRowHeight="15" x14ac:dyDescent="0.25"/>
  <cols>
    <col min="1" max="1" width="4.140625" customWidth="1"/>
    <col min="2" max="2" width="12.7109375" customWidth="1"/>
    <col min="3" max="3" width="13.28515625" customWidth="1"/>
    <col min="4" max="4" width="15" customWidth="1"/>
    <col min="5" max="5" width="14.7109375" customWidth="1"/>
    <col min="6" max="6" width="16" customWidth="1"/>
    <col min="7" max="7" width="15.7109375" customWidth="1"/>
    <col min="8" max="8" width="17.5703125" customWidth="1"/>
    <col min="9" max="9" width="14.140625" customWidth="1"/>
    <col min="10" max="10" width="12" customWidth="1"/>
    <col min="11" max="11" width="15.7109375" customWidth="1"/>
    <col min="12" max="12" width="14.28515625" customWidth="1"/>
    <col min="13" max="13" width="13.42578125" customWidth="1"/>
    <col min="14" max="14" width="13.5703125" customWidth="1"/>
    <col min="15" max="15" width="15.7109375" customWidth="1"/>
    <col min="16" max="16" width="15.85546875" customWidth="1"/>
    <col min="17" max="17" width="13.140625" customWidth="1"/>
    <col min="18" max="18" width="16.5703125" customWidth="1"/>
    <col min="21" max="21" width="14.5703125" customWidth="1"/>
    <col min="22" max="22" width="16.42578125" customWidth="1"/>
    <col min="23" max="23" width="19.7109375" customWidth="1"/>
    <col min="25" max="25" width="0" hidden="1" customWidth="1"/>
  </cols>
  <sheetData>
    <row r="2" spans="2:25" s="20" customFormat="1" x14ac:dyDescent="0.25">
      <c r="B2" s="10"/>
      <c r="C2" s="74" t="s">
        <v>181</v>
      </c>
      <c r="D2" s="74"/>
      <c r="E2" s="74"/>
      <c r="F2" s="74"/>
      <c r="G2" s="74"/>
      <c r="H2" s="74"/>
      <c r="I2" s="29"/>
      <c r="J2" s="10"/>
      <c r="K2" s="10"/>
      <c r="L2" s="10"/>
      <c r="M2" s="10"/>
    </row>
    <row r="3" spans="2:25" ht="15.75" thickBot="1" x14ac:dyDescent="0.3"/>
    <row r="4" spans="2:25" ht="92.25" customHeight="1" thickBot="1" x14ac:dyDescent="0.3">
      <c r="B4" s="513" t="s">
        <v>297</v>
      </c>
      <c r="C4" s="496"/>
      <c r="D4" s="496"/>
      <c r="E4" s="496"/>
      <c r="F4" s="496"/>
      <c r="G4" s="496"/>
      <c r="H4" s="496"/>
      <c r="I4" s="496"/>
      <c r="J4" s="496"/>
      <c r="K4" s="496"/>
      <c r="L4" s="496"/>
      <c r="M4" s="497"/>
    </row>
    <row r="5" spans="2:25" ht="14.25" customHeight="1" x14ac:dyDescent="0.25">
      <c r="B5" s="16"/>
      <c r="C5" s="16"/>
      <c r="D5" s="16"/>
      <c r="E5" s="16"/>
      <c r="F5" s="16"/>
      <c r="G5" s="16"/>
      <c r="H5" s="16"/>
      <c r="I5" s="16"/>
      <c r="J5" s="16"/>
      <c r="K5" s="16"/>
      <c r="L5" s="16"/>
      <c r="M5" s="16"/>
    </row>
    <row r="6" spans="2:25" ht="9.75" customHeight="1" thickBot="1" x14ac:dyDescent="0.3">
      <c r="B6" s="162"/>
      <c r="C6" s="162"/>
      <c r="D6" s="162"/>
      <c r="E6" s="162"/>
      <c r="F6" s="162"/>
      <c r="G6" s="162"/>
      <c r="H6" s="162"/>
      <c r="I6" s="162"/>
      <c r="J6" s="162"/>
      <c r="K6" s="18"/>
      <c r="L6" s="18"/>
    </row>
    <row r="7" spans="2:25" ht="16.5" customHeight="1" thickBot="1" x14ac:dyDescent="0.3">
      <c r="B7" s="536" t="s">
        <v>267</v>
      </c>
      <c r="C7" s="537"/>
      <c r="D7" s="537"/>
      <c r="E7" s="537"/>
      <c r="F7" s="537"/>
      <c r="G7" s="537"/>
      <c r="H7" s="537"/>
      <c r="I7" s="537"/>
      <c r="J7" s="537"/>
      <c r="K7" s="537"/>
      <c r="L7" s="537"/>
      <c r="M7" s="538"/>
    </row>
    <row r="8" spans="2:25" ht="9.75" customHeight="1" x14ac:dyDescent="0.25">
      <c r="B8" s="162"/>
      <c r="C8" s="162"/>
      <c r="D8" s="162"/>
      <c r="E8" s="162"/>
      <c r="F8" s="162"/>
      <c r="G8" s="162"/>
      <c r="H8" s="162"/>
      <c r="I8" s="162"/>
      <c r="J8" s="162"/>
      <c r="K8" s="18"/>
      <c r="L8" s="18"/>
    </row>
    <row r="9" spans="2:25" ht="9.75" customHeight="1" x14ac:dyDescent="0.25">
      <c r="B9" s="162"/>
      <c r="C9" s="162"/>
      <c r="D9" s="162"/>
      <c r="E9" s="162"/>
      <c r="F9" s="162"/>
      <c r="G9" s="162"/>
      <c r="H9" s="162"/>
      <c r="I9" s="162"/>
      <c r="J9" s="162"/>
      <c r="K9" s="18"/>
      <c r="L9" s="18"/>
    </row>
    <row r="10" spans="2:25" ht="9.75" customHeight="1" x14ac:dyDescent="0.25">
      <c r="B10" s="162"/>
      <c r="C10" s="162"/>
      <c r="D10" s="162"/>
      <c r="E10" s="162"/>
      <c r="F10" s="162"/>
      <c r="G10" s="162"/>
      <c r="H10" s="162"/>
      <c r="I10" s="162"/>
      <c r="J10" s="162"/>
      <c r="K10" s="18"/>
      <c r="L10" s="18"/>
    </row>
    <row r="11" spans="2:25" ht="24.75" customHeight="1" thickBot="1" x14ac:dyDescent="0.3">
      <c r="B11" s="162"/>
      <c r="C11" s="291" t="s">
        <v>326</v>
      </c>
      <c r="D11" s="293"/>
      <c r="E11" s="291"/>
      <c r="F11" s="249"/>
      <c r="G11" s="259"/>
      <c r="H11" s="162"/>
      <c r="I11" s="535" t="s">
        <v>328</v>
      </c>
      <c r="J11" s="535"/>
      <c r="K11" s="259"/>
      <c r="L11" s="259"/>
      <c r="M11" s="162"/>
      <c r="N11" s="535" t="s">
        <v>329</v>
      </c>
      <c r="O11" s="535"/>
      <c r="P11" s="259"/>
      <c r="Q11" s="259"/>
      <c r="R11" s="18"/>
      <c r="S11" s="519" t="s">
        <v>359</v>
      </c>
      <c r="T11" s="519"/>
      <c r="U11" s="519"/>
      <c r="V11" s="519"/>
    </row>
    <row r="12" spans="2:25" ht="68.25" customHeight="1" x14ac:dyDescent="0.25">
      <c r="B12" s="196"/>
      <c r="C12" s="292" t="s">
        <v>196</v>
      </c>
      <c r="D12" s="199" t="s">
        <v>257</v>
      </c>
      <c r="E12" s="199" t="s">
        <v>327</v>
      </c>
      <c r="F12" s="199" t="s">
        <v>262</v>
      </c>
      <c r="G12" s="250" t="s">
        <v>279</v>
      </c>
      <c r="H12" s="162"/>
      <c r="I12" s="192" t="s">
        <v>196</v>
      </c>
      <c r="J12" s="199" t="s">
        <v>257</v>
      </c>
      <c r="K12" s="199" t="s">
        <v>262</v>
      </c>
      <c r="L12" s="250" t="s">
        <v>279</v>
      </c>
      <c r="M12" s="196"/>
      <c r="N12" s="192" t="s">
        <v>196</v>
      </c>
      <c r="O12" s="199" t="s">
        <v>257</v>
      </c>
      <c r="P12" s="199" t="s">
        <v>262</v>
      </c>
      <c r="Q12" s="250" t="s">
        <v>279</v>
      </c>
      <c r="R12" s="197"/>
      <c r="S12" s="192" t="s">
        <v>196</v>
      </c>
      <c r="T12" s="199" t="s">
        <v>258</v>
      </c>
      <c r="U12" s="199" t="s">
        <v>265</v>
      </c>
      <c r="V12" s="254" t="s">
        <v>266</v>
      </c>
      <c r="W12" s="248" t="s">
        <v>262</v>
      </c>
      <c r="Y12" s="295" t="s">
        <v>335</v>
      </c>
    </row>
    <row r="13" spans="2:25" ht="15" customHeight="1" x14ac:dyDescent="0.25">
      <c r="B13" s="162"/>
      <c r="C13" s="193"/>
      <c r="D13" s="281"/>
      <c r="E13" s="203"/>
      <c r="F13" s="203"/>
      <c r="G13" s="251"/>
      <c r="H13" s="162"/>
      <c r="I13" s="193"/>
      <c r="J13" s="203"/>
      <c r="K13" s="203"/>
      <c r="L13" s="251"/>
      <c r="M13" s="162"/>
      <c r="N13" s="193"/>
      <c r="O13" s="203"/>
      <c r="P13" s="203"/>
      <c r="Q13" s="251"/>
      <c r="R13" s="18"/>
      <c r="S13" s="193"/>
      <c r="T13" s="202"/>
      <c r="U13" s="203"/>
      <c r="V13" s="200"/>
      <c r="W13" s="54"/>
      <c r="Y13" s="295" t="s">
        <v>336</v>
      </c>
    </row>
    <row r="14" spans="2:25" ht="15" customHeight="1" x14ac:dyDescent="0.25">
      <c r="B14" s="162"/>
      <c r="C14" s="193"/>
      <c r="D14" s="281"/>
      <c r="E14" s="203"/>
      <c r="F14" s="203"/>
      <c r="G14" s="251"/>
      <c r="H14" s="162"/>
      <c r="I14" s="193"/>
      <c r="J14" s="203"/>
      <c r="K14" s="203"/>
      <c r="L14" s="251"/>
      <c r="M14" s="162"/>
      <c r="N14" s="193"/>
      <c r="O14" s="203"/>
      <c r="P14" s="203"/>
      <c r="Q14" s="251"/>
      <c r="R14" s="18"/>
      <c r="S14" s="193"/>
      <c r="T14" s="203"/>
      <c r="U14" s="203"/>
      <c r="V14" s="200"/>
      <c r="W14" s="54"/>
      <c r="Y14" s="295" t="s">
        <v>333</v>
      </c>
    </row>
    <row r="15" spans="2:25" ht="15" customHeight="1" x14ac:dyDescent="0.25">
      <c r="B15" s="162"/>
      <c r="C15" s="193"/>
      <c r="D15" s="281"/>
      <c r="E15" s="203"/>
      <c r="F15" s="203"/>
      <c r="G15" s="251"/>
      <c r="H15" s="162"/>
      <c r="I15" s="193"/>
      <c r="J15" s="203"/>
      <c r="K15" s="203"/>
      <c r="L15" s="251"/>
      <c r="M15" s="162"/>
      <c r="N15" s="193"/>
      <c r="O15" s="203"/>
      <c r="P15" s="203"/>
      <c r="Q15" s="251"/>
      <c r="R15" s="18"/>
      <c r="S15" s="193"/>
      <c r="T15" s="203"/>
      <c r="U15" s="203"/>
      <c r="V15" s="200"/>
      <c r="W15" s="54"/>
      <c r="Y15" s="295" t="s">
        <v>337</v>
      </c>
    </row>
    <row r="16" spans="2:25" ht="15" customHeight="1" x14ac:dyDescent="0.25">
      <c r="B16" s="162"/>
      <c r="C16" s="193"/>
      <c r="D16" s="281"/>
      <c r="E16" s="203"/>
      <c r="F16" s="203"/>
      <c r="G16" s="251"/>
      <c r="H16" s="162"/>
      <c r="I16" s="193"/>
      <c r="J16" s="203"/>
      <c r="K16" s="203"/>
      <c r="L16" s="251"/>
      <c r="M16" s="162"/>
      <c r="N16" s="193"/>
      <c r="O16" s="203"/>
      <c r="P16" s="203"/>
      <c r="Q16" s="251"/>
      <c r="R16" s="18"/>
      <c r="S16" s="193"/>
      <c r="T16" s="203"/>
      <c r="U16" s="203"/>
      <c r="V16" s="200"/>
      <c r="W16" s="54"/>
      <c r="Y16" s="295" t="s">
        <v>334</v>
      </c>
    </row>
    <row r="17" spans="2:24" ht="15" customHeight="1" x14ac:dyDescent="0.25">
      <c r="B17" s="162"/>
      <c r="C17" s="193"/>
      <c r="D17" s="281"/>
      <c r="E17" s="203"/>
      <c r="F17" s="203"/>
      <c r="G17" s="251"/>
      <c r="H17" s="162"/>
      <c r="I17" s="193"/>
      <c r="J17" s="203"/>
      <c r="K17" s="203"/>
      <c r="L17" s="251"/>
      <c r="M17" s="162"/>
      <c r="N17" s="193"/>
      <c r="O17" s="203"/>
      <c r="P17" s="203"/>
      <c r="Q17" s="251"/>
      <c r="R17" s="18"/>
      <c r="S17" s="193"/>
      <c r="T17" s="203"/>
      <c r="U17" s="203"/>
      <c r="V17" s="200"/>
      <c r="W17" s="54"/>
    </row>
    <row r="18" spans="2:24" ht="15" customHeight="1" x14ac:dyDescent="0.25">
      <c r="B18" s="162"/>
      <c r="C18" s="193"/>
      <c r="D18" s="281"/>
      <c r="E18" s="203"/>
      <c r="F18" s="203"/>
      <c r="G18" s="251"/>
      <c r="H18" s="162"/>
      <c r="I18" s="193"/>
      <c r="J18" s="203"/>
      <c r="K18" s="203"/>
      <c r="L18" s="251"/>
      <c r="M18" s="162"/>
      <c r="N18" s="193"/>
      <c r="O18" s="203"/>
      <c r="P18" s="203"/>
      <c r="Q18" s="251"/>
      <c r="R18" s="18"/>
      <c r="S18" s="193"/>
      <c r="T18" s="203"/>
      <c r="U18" s="203"/>
      <c r="V18" s="200"/>
      <c r="W18" s="54"/>
    </row>
    <row r="19" spans="2:24" ht="15" customHeight="1" x14ac:dyDescent="0.25">
      <c r="B19" s="162"/>
      <c r="C19" s="193"/>
      <c r="D19" s="281"/>
      <c r="E19" s="203"/>
      <c r="F19" s="203"/>
      <c r="G19" s="251"/>
      <c r="H19" s="162"/>
      <c r="I19" s="193"/>
      <c r="J19" s="203"/>
      <c r="K19" s="203"/>
      <c r="L19" s="251"/>
      <c r="M19" s="162"/>
      <c r="N19" s="193"/>
      <c r="O19" s="203"/>
      <c r="P19" s="203"/>
      <c r="Q19" s="251"/>
      <c r="R19" s="18"/>
      <c r="S19" s="193"/>
      <c r="T19" s="203"/>
      <c r="U19" s="203"/>
      <c r="V19" s="200"/>
      <c r="W19" s="54"/>
    </row>
    <row r="20" spans="2:24" ht="15" customHeight="1" x14ac:dyDescent="0.25">
      <c r="B20" s="162"/>
      <c r="C20" s="193"/>
      <c r="D20" s="281"/>
      <c r="E20" s="203"/>
      <c r="F20" s="203"/>
      <c r="G20" s="251"/>
      <c r="H20" s="162"/>
      <c r="I20" s="193"/>
      <c r="J20" s="203"/>
      <c r="K20" s="203"/>
      <c r="L20" s="251"/>
      <c r="M20" s="162"/>
      <c r="N20" s="193"/>
      <c r="O20" s="203"/>
      <c r="P20" s="203"/>
      <c r="Q20" s="251"/>
      <c r="R20" s="18"/>
      <c r="S20" s="193"/>
      <c r="T20" s="203"/>
      <c r="U20" s="203"/>
      <c r="V20" s="200"/>
      <c r="W20" s="54"/>
    </row>
    <row r="21" spans="2:24" ht="15" customHeight="1" x14ac:dyDescent="0.25">
      <c r="B21" s="162"/>
      <c r="C21" s="193"/>
      <c r="D21" s="281"/>
      <c r="E21" s="203"/>
      <c r="F21" s="203"/>
      <c r="G21" s="251"/>
      <c r="H21" s="162"/>
      <c r="I21" s="193"/>
      <c r="J21" s="203"/>
      <c r="K21" s="203"/>
      <c r="L21" s="251"/>
      <c r="M21" s="162"/>
      <c r="N21" s="193"/>
      <c r="O21" s="203"/>
      <c r="P21" s="203"/>
      <c r="Q21" s="251"/>
      <c r="R21" s="18"/>
      <c r="S21" s="193"/>
      <c r="T21" s="203"/>
      <c r="U21" s="203"/>
      <c r="V21" s="200"/>
      <c r="W21" s="54"/>
    </row>
    <row r="22" spans="2:24" ht="15" customHeight="1" x14ac:dyDescent="0.25">
      <c r="B22" s="162"/>
      <c r="C22" s="283"/>
      <c r="D22" s="281"/>
      <c r="E22" s="202"/>
      <c r="F22" s="203"/>
      <c r="G22" s="251"/>
      <c r="H22" s="162"/>
      <c r="I22" s="227"/>
      <c r="J22" s="202"/>
      <c r="K22" s="203"/>
      <c r="L22" s="251"/>
      <c r="M22" s="162"/>
      <c r="N22" s="194"/>
      <c r="O22" s="202"/>
      <c r="P22" s="203"/>
      <c r="Q22" s="251"/>
      <c r="R22" s="18"/>
      <c r="S22" s="283"/>
      <c r="T22" s="202"/>
      <c r="U22" s="202"/>
      <c r="V22" s="201"/>
      <c r="W22" s="54"/>
    </row>
    <row r="23" spans="2:24" ht="15" customHeight="1" thickBot="1" x14ac:dyDescent="0.3">
      <c r="B23" s="162"/>
      <c r="C23" s="195" t="s">
        <v>28</v>
      </c>
      <c r="D23" s="282" t="s">
        <v>28</v>
      </c>
      <c r="E23" s="204" t="s">
        <v>28</v>
      </c>
      <c r="F23" s="294"/>
      <c r="G23" s="252" t="s">
        <v>28</v>
      </c>
      <c r="H23" s="162"/>
      <c r="I23" s="195" t="s">
        <v>28</v>
      </c>
      <c r="J23" s="204" t="s">
        <v>28</v>
      </c>
      <c r="K23" s="294"/>
      <c r="L23" s="252" t="s">
        <v>28</v>
      </c>
      <c r="M23" s="162"/>
      <c r="N23" s="195" t="s">
        <v>28</v>
      </c>
      <c r="O23" s="204" t="s">
        <v>28</v>
      </c>
      <c r="P23" s="294"/>
      <c r="Q23" s="252" t="s">
        <v>28</v>
      </c>
      <c r="R23" s="18"/>
      <c r="S23" s="195" t="s">
        <v>28</v>
      </c>
      <c r="T23" s="204" t="s">
        <v>28</v>
      </c>
      <c r="U23" s="204"/>
      <c r="V23" s="198" t="s">
        <v>28</v>
      </c>
      <c r="W23" s="56"/>
    </row>
    <row r="24" spans="2:24" ht="9.75" customHeight="1" x14ac:dyDescent="0.25">
      <c r="B24" s="162"/>
      <c r="C24" s="162"/>
      <c r="D24" s="162"/>
      <c r="E24" s="162"/>
      <c r="F24" s="162"/>
      <c r="G24" s="162"/>
      <c r="H24" s="162"/>
      <c r="I24" s="162"/>
      <c r="J24" s="162"/>
      <c r="K24" s="18"/>
      <c r="L24" s="18"/>
    </row>
    <row r="25" spans="2:24" ht="9.75" customHeight="1" x14ac:dyDescent="0.25">
      <c r="B25" s="162"/>
      <c r="C25" s="162"/>
      <c r="D25" s="162"/>
      <c r="E25" s="162"/>
      <c r="F25" s="162"/>
      <c r="G25" s="162"/>
      <c r="H25" s="162"/>
      <c r="I25" s="162"/>
      <c r="J25" s="162"/>
      <c r="K25" s="18"/>
      <c r="L25" s="18"/>
    </row>
    <row r="26" spans="2:24" ht="9.75" customHeight="1" thickBot="1" x14ac:dyDescent="0.3">
      <c r="B26" s="162"/>
      <c r="C26" s="162"/>
      <c r="D26" s="162"/>
      <c r="E26" s="162"/>
      <c r="F26" s="162"/>
      <c r="G26" s="162"/>
      <c r="H26" s="162"/>
      <c r="I26" s="162"/>
      <c r="J26" s="162"/>
      <c r="K26" s="18"/>
      <c r="L26" s="18"/>
    </row>
    <row r="27" spans="2:24" ht="16.5" customHeight="1" thickBot="1" x14ac:dyDescent="0.3">
      <c r="B27" s="536" t="s">
        <v>357</v>
      </c>
      <c r="C27" s="537"/>
      <c r="D27" s="537"/>
      <c r="E27" s="537"/>
      <c r="F27" s="537"/>
      <c r="G27" s="537"/>
      <c r="H27" s="537"/>
      <c r="I27" s="537"/>
      <c r="J27" s="537"/>
      <c r="K27" s="537"/>
      <c r="L27" s="537"/>
      <c r="M27" s="538"/>
    </row>
    <row r="28" spans="2:24" ht="9.75" customHeight="1" x14ac:dyDescent="0.25">
      <c r="B28" s="162"/>
      <c r="C28" s="162"/>
      <c r="D28" s="162"/>
      <c r="E28" s="162"/>
      <c r="F28" s="162"/>
      <c r="G28" s="162"/>
      <c r="H28" s="162"/>
      <c r="I28" s="162"/>
      <c r="J28" s="162"/>
      <c r="K28" s="18"/>
      <c r="L28" s="18"/>
    </row>
    <row r="29" spans="2:24" ht="9.75" customHeight="1" x14ac:dyDescent="0.25">
      <c r="B29" s="162"/>
      <c r="C29" s="162"/>
      <c r="D29" s="162"/>
      <c r="E29" s="162"/>
      <c r="F29" s="162"/>
      <c r="G29" s="162"/>
      <c r="H29" s="162"/>
      <c r="I29" s="162"/>
      <c r="J29" s="162"/>
      <c r="K29" s="18"/>
      <c r="L29" s="18"/>
    </row>
    <row r="30" spans="2:24" ht="9.75" customHeight="1" x14ac:dyDescent="0.25">
      <c r="B30" s="162"/>
      <c r="C30" s="162"/>
      <c r="D30" s="162"/>
      <c r="E30" s="162"/>
      <c r="F30" s="162"/>
      <c r="G30" s="162"/>
      <c r="H30" s="162"/>
      <c r="I30" s="162"/>
      <c r="J30" s="162"/>
      <c r="K30" s="18"/>
      <c r="L30" s="18"/>
    </row>
    <row r="31" spans="2:24" ht="24.75" customHeight="1" thickBot="1" x14ac:dyDescent="0.3">
      <c r="B31" s="162"/>
      <c r="C31" s="291" t="s">
        <v>326</v>
      </c>
      <c r="D31" s="293"/>
      <c r="E31" s="291"/>
      <c r="F31" s="280"/>
      <c r="G31" s="280"/>
      <c r="H31" s="162"/>
      <c r="I31" s="535" t="s">
        <v>328</v>
      </c>
      <c r="J31" s="535"/>
      <c r="K31" s="280"/>
      <c r="L31" s="280"/>
      <c r="M31" s="162"/>
      <c r="N31" s="535" t="s">
        <v>329</v>
      </c>
      <c r="O31" s="535"/>
      <c r="P31" s="259"/>
      <c r="Q31" s="259"/>
      <c r="R31" s="18"/>
      <c r="S31" s="519" t="s">
        <v>366</v>
      </c>
      <c r="T31" s="519"/>
      <c r="U31" s="519"/>
      <c r="V31" s="519"/>
    </row>
    <row r="32" spans="2:24" ht="60.75" customHeight="1" x14ac:dyDescent="0.25">
      <c r="B32" s="196"/>
      <c r="C32" s="192" t="s">
        <v>196</v>
      </c>
      <c r="D32" s="199" t="s">
        <v>257</v>
      </c>
      <c r="E32" s="199" t="s">
        <v>327</v>
      </c>
      <c r="F32" s="199" t="s">
        <v>262</v>
      </c>
      <c r="G32" s="250" t="s">
        <v>279</v>
      </c>
      <c r="H32" s="162"/>
      <c r="I32" s="192" t="s">
        <v>196</v>
      </c>
      <c r="J32" s="199" t="s">
        <v>257</v>
      </c>
      <c r="K32" s="199" t="s">
        <v>262</v>
      </c>
      <c r="L32" s="250" t="s">
        <v>279</v>
      </c>
      <c r="M32" s="196"/>
      <c r="N32" s="192" t="s">
        <v>196</v>
      </c>
      <c r="O32" s="199" t="s">
        <v>257</v>
      </c>
      <c r="P32" s="199" t="s">
        <v>262</v>
      </c>
      <c r="Q32" s="250" t="s">
        <v>279</v>
      </c>
      <c r="R32" s="197"/>
      <c r="S32" s="192" t="s">
        <v>196</v>
      </c>
      <c r="T32" s="199" t="s">
        <v>258</v>
      </c>
      <c r="U32" s="199" t="s">
        <v>265</v>
      </c>
      <c r="V32" s="254" t="s">
        <v>266</v>
      </c>
      <c r="W32" s="221" t="s">
        <v>197</v>
      </c>
      <c r="X32" s="248" t="s">
        <v>262</v>
      </c>
    </row>
    <row r="33" spans="2:24" ht="15" customHeight="1" x14ac:dyDescent="0.25">
      <c r="B33" s="162"/>
      <c r="C33" s="193"/>
      <c r="D33" s="281"/>
      <c r="E33" s="203"/>
      <c r="F33" s="203"/>
      <c r="G33" s="251"/>
      <c r="H33" s="162"/>
      <c r="I33" s="193"/>
      <c r="J33" s="203"/>
      <c r="K33" s="203"/>
      <c r="L33" s="251"/>
      <c r="M33" s="162"/>
      <c r="N33" s="193"/>
      <c r="O33" s="203"/>
      <c r="P33" s="203"/>
      <c r="Q33" s="251"/>
      <c r="R33" s="18"/>
      <c r="S33" s="193"/>
      <c r="T33" s="202"/>
      <c r="U33" s="203"/>
      <c r="V33" s="200"/>
      <c r="W33" s="246"/>
      <c r="X33" s="54"/>
    </row>
    <row r="34" spans="2:24" ht="15" customHeight="1" x14ac:dyDescent="0.25">
      <c r="B34" s="162"/>
      <c r="C34" s="193"/>
      <c r="D34" s="281"/>
      <c r="E34" s="203"/>
      <c r="F34" s="203"/>
      <c r="G34" s="251"/>
      <c r="H34" s="162"/>
      <c r="I34" s="193"/>
      <c r="J34" s="203"/>
      <c r="K34" s="203"/>
      <c r="L34" s="251"/>
      <c r="M34" s="162"/>
      <c r="N34" s="193"/>
      <c r="O34" s="203"/>
      <c r="P34" s="203"/>
      <c r="Q34" s="251"/>
      <c r="R34" s="18"/>
      <c r="S34" s="193"/>
      <c r="T34" s="203"/>
      <c r="U34" s="203"/>
      <c r="V34" s="200"/>
      <c r="W34" s="246"/>
      <c r="X34" s="54"/>
    </row>
    <row r="35" spans="2:24" ht="15" customHeight="1" x14ac:dyDescent="0.25">
      <c r="B35" s="162"/>
      <c r="C35" s="193"/>
      <c r="D35" s="281"/>
      <c r="E35" s="203"/>
      <c r="F35" s="203"/>
      <c r="G35" s="251"/>
      <c r="H35" s="162"/>
      <c r="I35" s="193"/>
      <c r="J35" s="203"/>
      <c r="K35" s="203"/>
      <c r="L35" s="251"/>
      <c r="M35" s="162"/>
      <c r="N35" s="193"/>
      <c r="O35" s="203"/>
      <c r="P35" s="203"/>
      <c r="Q35" s="251"/>
      <c r="R35" s="18"/>
      <c r="S35" s="193"/>
      <c r="T35" s="203"/>
      <c r="U35" s="203"/>
      <c r="V35" s="200"/>
      <c r="W35" s="246"/>
      <c r="X35" s="54"/>
    </row>
    <row r="36" spans="2:24" ht="15" customHeight="1" x14ac:dyDescent="0.25">
      <c r="B36" s="162"/>
      <c r="C36" s="193"/>
      <c r="D36" s="281"/>
      <c r="E36" s="203"/>
      <c r="F36" s="203"/>
      <c r="G36" s="251"/>
      <c r="H36" s="162"/>
      <c r="I36" s="193"/>
      <c r="J36" s="203"/>
      <c r="K36" s="203"/>
      <c r="L36" s="251"/>
      <c r="M36" s="162"/>
      <c r="N36" s="193"/>
      <c r="O36" s="203"/>
      <c r="P36" s="203"/>
      <c r="Q36" s="251"/>
      <c r="R36" s="18"/>
      <c r="S36" s="193"/>
      <c r="T36" s="203"/>
      <c r="U36" s="203"/>
      <c r="V36" s="200"/>
      <c r="W36" s="246"/>
      <c r="X36" s="54"/>
    </row>
    <row r="37" spans="2:24" ht="15" customHeight="1" x14ac:dyDescent="0.25">
      <c r="B37" s="162"/>
      <c r="C37" s="193"/>
      <c r="D37" s="281"/>
      <c r="E37" s="203"/>
      <c r="F37" s="203"/>
      <c r="G37" s="251"/>
      <c r="H37" s="162"/>
      <c r="I37" s="193"/>
      <c r="J37" s="203"/>
      <c r="K37" s="203"/>
      <c r="L37" s="251"/>
      <c r="M37" s="162"/>
      <c r="N37" s="193"/>
      <c r="O37" s="203"/>
      <c r="P37" s="203"/>
      <c r="Q37" s="251"/>
      <c r="R37" s="18"/>
      <c r="S37" s="193"/>
      <c r="T37" s="203"/>
      <c r="U37" s="203"/>
      <c r="V37" s="200"/>
      <c r="W37" s="246"/>
      <c r="X37" s="54"/>
    </row>
    <row r="38" spans="2:24" ht="15" customHeight="1" x14ac:dyDescent="0.25">
      <c r="B38" s="162"/>
      <c r="C38" s="193"/>
      <c r="D38" s="281"/>
      <c r="E38" s="203"/>
      <c r="F38" s="203"/>
      <c r="G38" s="251"/>
      <c r="H38" s="162"/>
      <c r="I38" s="193"/>
      <c r="J38" s="203"/>
      <c r="K38" s="203"/>
      <c r="L38" s="251"/>
      <c r="M38" s="162"/>
      <c r="N38" s="193"/>
      <c r="O38" s="203"/>
      <c r="P38" s="203"/>
      <c r="Q38" s="251"/>
      <c r="R38" s="18"/>
      <c r="S38" s="193"/>
      <c r="T38" s="203"/>
      <c r="U38" s="203"/>
      <c r="V38" s="200"/>
      <c r="W38" s="246"/>
      <c r="X38" s="54"/>
    </row>
    <row r="39" spans="2:24" ht="15" customHeight="1" x14ac:dyDescent="0.25">
      <c r="B39" s="162"/>
      <c r="C39" s="193"/>
      <c r="D39" s="281"/>
      <c r="E39" s="203"/>
      <c r="F39" s="203"/>
      <c r="G39" s="251"/>
      <c r="H39" s="162"/>
      <c r="I39" s="193"/>
      <c r="J39" s="203"/>
      <c r="K39" s="203"/>
      <c r="L39" s="251"/>
      <c r="M39" s="162"/>
      <c r="N39" s="193"/>
      <c r="O39" s="203"/>
      <c r="P39" s="203"/>
      <c r="Q39" s="251"/>
      <c r="R39" s="18"/>
      <c r="S39" s="193"/>
      <c r="T39" s="203"/>
      <c r="U39" s="203"/>
      <c r="V39" s="200"/>
      <c r="W39" s="246"/>
      <c r="X39" s="54"/>
    </row>
    <row r="40" spans="2:24" ht="15" customHeight="1" x14ac:dyDescent="0.25">
      <c r="B40" s="162"/>
      <c r="C40" s="193"/>
      <c r="D40" s="281"/>
      <c r="E40" s="203"/>
      <c r="F40" s="203"/>
      <c r="G40" s="251"/>
      <c r="H40" s="162"/>
      <c r="I40" s="193"/>
      <c r="J40" s="203"/>
      <c r="K40" s="203"/>
      <c r="L40" s="251"/>
      <c r="M40" s="162"/>
      <c r="N40" s="193"/>
      <c r="O40" s="203"/>
      <c r="P40" s="203"/>
      <c r="Q40" s="251"/>
      <c r="R40" s="18"/>
      <c r="S40" s="193"/>
      <c r="T40" s="203"/>
      <c r="U40" s="203"/>
      <c r="V40" s="200"/>
      <c r="W40" s="246"/>
      <c r="X40" s="54"/>
    </row>
    <row r="41" spans="2:24" ht="15" customHeight="1" x14ac:dyDescent="0.25">
      <c r="B41" s="162"/>
      <c r="C41" s="193"/>
      <c r="D41" s="281"/>
      <c r="E41" s="203"/>
      <c r="F41" s="203"/>
      <c r="G41" s="251"/>
      <c r="H41" s="162"/>
      <c r="I41" s="193"/>
      <c r="J41" s="203"/>
      <c r="K41" s="203"/>
      <c r="L41" s="251"/>
      <c r="M41" s="162"/>
      <c r="N41" s="193"/>
      <c r="O41" s="203"/>
      <c r="P41" s="203"/>
      <c r="Q41" s="251"/>
      <c r="R41" s="18"/>
      <c r="S41" s="193"/>
      <c r="T41" s="203"/>
      <c r="U41" s="203"/>
      <c r="V41" s="200"/>
      <c r="W41" s="246"/>
      <c r="X41" s="54"/>
    </row>
    <row r="42" spans="2:24" ht="15" customHeight="1" x14ac:dyDescent="0.25">
      <c r="B42" s="162"/>
      <c r="C42" s="194"/>
      <c r="D42" s="281"/>
      <c r="E42" s="202"/>
      <c r="F42" s="203"/>
      <c r="G42" s="251"/>
      <c r="H42" s="162"/>
      <c r="I42" s="227"/>
      <c r="J42" s="202"/>
      <c r="K42" s="203"/>
      <c r="L42" s="251"/>
      <c r="M42" s="162"/>
      <c r="N42" s="227"/>
      <c r="O42" s="202"/>
      <c r="P42" s="203"/>
      <c r="Q42" s="251"/>
      <c r="R42" s="18"/>
      <c r="S42" s="227"/>
      <c r="T42" s="202"/>
      <c r="U42" s="202"/>
      <c r="V42" s="201"/>
      <c r="W42" s="246"/>
      <c r="X42" s="54"/>
    </row>
    <row r="43" spans="2:24" ht="15" customHeight="1" thickBot="1" x14ac:dyDescent="0.3">
      <c r="B43" s="162"/>
      <c r="C43" s="195" t="s">
        <v>28</v>
      </c>
      <c r="D43" s="282" t="s">
        <v>28</v>
      </c>
      <c r="E43" s="204" t="s">
        <v>28</v>
      </c>
      <c r="F43" s="294"/>
      <c r="G43" s="252" t="s">
        <v>28</v>
      </c>
      <c r="H43" s="162"/>
      <c r="I43" s="195" t="s">
        <v>28</v>
      </c>
      <c r="J43" s="204" t="s">
        <v>28</v>
      </c>
      <c r="K43" s="294"/>
      <c r="L43" s="252" t="s">
        <v>28</v>
      </c>
      <c r="M43" s="162"/>
      <c r="N43" s="195" t="s">
        <v>28</v>
      </c>
      <c r="O43" s="204" t="s">
        <v>28</v>
      </c>
      <c r="P43" s="294"/>
      <c r="Q43" s="252" t="s">
        <v>28</v>
      </c>
      <c r="R43" s="18"/>
      <c r="S43" s="195" t="s">
        <v>28</v>
      </c>
      <c r="T43" s="204" t="s">
        <v>28</v>
      </c>
      <c r="U43" s="204"/>
      <c r="V43" s="198" t="s">
        <v>28</v>
      </c>
      <c r="W43" s="247" t="s">
        <v>28</v>
      </c>
      <c r="X43" s="56"/>
    </row>
    <row r="44" spans="2:24" ht="9.75" customHeight="1" x14ac:dyDescent="0.25">
      <c r="B44" s="162"/>
      <c r="C44" s="162"/>
      <c r="D44" s="162"/>
      <c r="E44" s="162"/>
      <c r="F44" s="162"/>
      <c r="G44" s="162"/>
      <c r="H44" s="162"/>
      <c r="I44" s="162"/>
      <c r="J44" s="162"/>
      <c r="K44" s="18"/>
      <c r="L44" s="18"/>
    </row>
    <row r="45" spans="2:24" ht="9.75" customHeight="1" x14ac:dyDescent="0.25">
      <c r="B45" s="162"/>
      <c r="C45" s="162"/>
      <c r="D45" s="162"/>
      <c r="E45" s="162"/>
      <c r="F45" s="162"/>
      <c r="G45" s="162"/>
      <c r="H45" s="162"/>
      <c r="I45" s="162"/>
      <c r="J45" s="162"/>
      <c r="K45" s="18"/>
      <c r="L45" s="18"/>
    </row>
    <row r="46" spans="2:24" ht="15.75" thickBot="1" x14ac:dyDescent="0.3">
      <c r="B46" s="83"/>
      <c r="C46" s="111"/>
      <c r="D46" s="111"/>
      <c r="E46" s="83"/>
      <c r="F46" s="83"/>
      <c r="G46" s="83"/>
      <c r="H46" s="83"/>
      <c r="I46" s="112"/>
      <c r="J46" s="83"/>
      <c r="K46" s="83"/>
    </row>
    <row r="47" spans="2:24" ht="60" customHeight="1" thickBot="1" x14ac:dyDescent="0.3">
      <c r="B47" s="514" t="s">
        <v>375</v>
      </c>
      <c r="C47" s="515"/>
      <c r="D47" s="515"/>
      <c r="E47" s="515"/>
      <c r="F47" s="515"/>
      <c r="G47" s="515"/>
      <c r="H47" s="515"/>
      <c r="I47" s="515"/>
      <c r="J47" s="515"/>
      <c r="K47" s="515"/>
      <c r="L47" s="516"/>
    </row>
    <row r="48" spans="2:24" x14ac:dyDescent="0.25">
      <c r="B48" s="83"/>
      <c r="C48" s="111"/>
      <c r="D48" s="111"/>
      <c r="E48" s="83"/>
      <c r="F48" s="83"/>
      <c r="G48" s="83"/>
      <c r="H48" s="83"/>
      <c r="I48" s="112"/>
      <c r="J48" s="83"/>
      <c r="K48" s="83"/>
    </row>
    <row r="49" spans="2:10" ht="16.5" thickBot="1" x14ac:dyDescent="0.3">
      <c r="B49" s="173"/>
      <c r="C49" s="173"/>
      <c r="D49" s="173"/>
      <c r="E49" s="173"/>
      <c r="F49" s="173"/>
      <c r="G49" s="83"/>
      <c r="H49" s="112"/>
      <c r="I49" s="83"/>
      <c r="J49" s="83"/>
    </row>
    <row r="50" spans="2:10" ht="15.75" thickBot="1" x14ac:dyDescent="0.3">
      <c r="B50" s="111"/>
      <c r="E50" s="523" t="s">
        <v>323</v>
      </c>
      <c r="F50" s="524"/>
      <c r="G50" s="524"/>
      <c r="H50" s="525"/>
    </row>
    <row r="51" spans="2:10" ht="15" customHeight="1" x14ac:dyDescent="0.25">
      <c r="B51" s="539" t="s">
        <v>358</v>
      </c>
      <c r="C51" s="540"/>
      <c r="D51" s="541"/>
      <c r="E51" s="548" t="s">
        <v>180</v>
      </c>
      <c r="F51" s="549"/>
      <c r="G51" s="517" t="s">
        <v>371</v>
      </c>
      <c r="H51" s="518"/>
    </row>
    <row r="52" spans="2:10" ht="45.75" customHeight="1" thickBot="1" x14ac:dyDescent="0.3">
      <c r="B52" s="542"/>
      <c r="C52" s="543"/>
      <c r="D52" s="544"/>
      <c r="E52" s="172" t="s">
        <v>373</v>
      </c>
      <c r="F52" s="362" t="s">
        <v>374</v>
      </c>
      <c r="G52" s="172" t="s">
        <v>373</v>
      </c>
      <c r="H52" s="362" t="s">
        <v>374</v>
      </c>
    </row>
    <row r="53" spans="2:10" ht="14.25" customHeight="1" x14ac:dyDescent="0.25">
      <c r="B53" s="526" t="s">
        <v>376</v>
      </c>
      <c r="C53" s="527"/>
      <c r="D53" s="528"/>
      <c r="E53" s="349"/>
      <c r="F53" s="353"/>
      <c r="G53" s="360"/>
      <c r="H53" s="361"/>
    </row>
    <row r="54" spans="2:10" x14ac:dyDescent="0.25">
      <c r="B54" s="545" t="s">
        <v>369</v>
      </c>
      <c r="C54" s="546"/>
      <c r="D54" s="547"/>
      <c r="E54" s="343"/>
      <c r="F54" s="354"/>
      <c r="G54" s="168"/>
      <c r="H54" s="40"/>
    </row>
    <row r="55" spans="2:10" ht="15.75" thickBot="1" x14ac:dyDescent="0.3">
      <c r="B55" s="529" t="s">
        <v>370</v>
      </c>
      <c r="C55" s="530"/>
      <c r="D55" s="531"/>
      <c r="E55" s="348"/>
      <c r="F55" s="355"/>
      <c r="G55" s="345"/>
      <c r="H55" s="232"/>
    </row>
    <row r="56" spans="2:10" x14ac:dyDescent="0.25">
      <c r="B56" s="526" t="s">
        <v>377</v>
      </c>
      <c r="C56" s="527"/>
      <c r="D56" s="528"/>
      <c r="E56" s="346"/>
      <c r="F56" s="356"/>
      <c r="G56" s="347"/>
      <c r="H56" s="189"/>
    </row>
    <row r="57" spans="2:10" x14ac:dyDescent="0.25">
      <c r="B57" s="520" t="s">
        <v>367</v>
      </c>
      <c r="C57" s="521"/>
      <c r="D57" s="522"/>
      <c r="E57" s="342"/>
      <c r="F57" s="357"/>
      <c r="G57" s="170"/>
      <c r="H57" s="171"/>
    </row>
    <row r="58" spans="2:10" ht="15.75" thickBot="1" x14ac:dyDescent="0.3">
      <c r="B58" s="529" t="s">
        <v>368</v>
      </c>
      <c r="C58" s="530"/>
      <c r="D58" s="531"/>
      <c r="E58" s="344"/>
      <c r="F58" s="358"/>
      <c r="G58" s="169"/>
      <c r="H58" s="155"/>
    </row>
    <row r="59" spans="2:10" ht="34.5" customHeight="1" thickBot="1" x14ac:dyDescent="0.3">
      <c r="B59" s="532" t="s">
        <v>372</v>
      </c>
      <c r="C59" s="533"/>
      <c r="D59" s="534"/>
      <c r="E59" s="350"/>
      <c r="F59" s="359"/>
      <c r="G59" s="351"/>
      <c r="H59" s="352"/>
    </row>
  </sheetData>
  <mergeCells count="21">
    <mergeCell ref="B58:D58"/>
    <mergeCell ref="B59:D59"/>
    <mergeCell ref="N11:O11"/>
    <mergeCell ref="B27:M27"/>
    <mergeCell ref="I11:J11"/>
    <mergeCell ref="I31:J31"/>
    <mergeCell ref="N31:O31"/>
    <mergeCell ref="B51:D52"/>
    <mergeCell ref="B54:D54"/>
    <mergeCell ref="B55:D55"/>
    <mergeCell ref="B56:D56"/>
    <mergeCell ref="E51:F51"/>
    <mergeCell ref="B4:M4"/>
    <mergeCell ref="B47:L47"/>
    <mergeCell ref="G51:H51"/>
    <mergeCell ref="S31:V31"/>
    <mergeCell ref="B57:D57"/>
    <mergeCell ref="E50:H50"/>
    <mergeCell ref="B53:D53"/>
    <mergeCell ref="S11:V11"/>
    <mergeCell ref="B7:M7"/>
  </mergeCells>
  <conditionalFormatting sqref="B56">
    <cfRule type="expression" dxfId="1" priority="2">
      <formula>(#REF!="")</formula>
    </cfRule>
  </conditionalFormatting>
  <conditionalFormatting sqref="B53">
    <cfRule type="expression" dxfId="0" priority="1">
      <formula>(#REF!="")</formula>
    </cfRule>
  </conditionalFormatting>
  <dataValidations count="3">
    <dataValidation type="list" allowBlank="1" showInputMessage="1" showErrorMessage="1" sqref="G13:G22 L13:L22 Q13:Q22 G33:G42 L33:L42 Q33:Q42">
      <formula1>"substitution totale,substitution partielle,pas de substitution"</formula1>
    </dataValidation>
    <dataValidation type="list" allowBlank="1" showInputMessage="1" showErrorMessage="1" sqref="F13:F23 K13:K23 P13:P23 F33:F43 K33:K43 P33:P43">
      <formula1>"Cause GI,Cause EF,Cause externe"</formula1>
    </dataValidation>
    <dataValidation type="list" allowBlank="1" showInputMessage="1" showErrorMessage="1" sqref="W13:W23 X33:X43">
      <formula1>$Y$12:$Y$16</formula1>
    </dataValidation>
  </dataValidations>
  <pageMargins left="0.25" right="0.25" top="1.0536458333333334" bottom="0.75" header="0.3" footer="0.3"/>
  <pageSetup paperSize="9" scale="42" fitToHeight="0" orientation="landscape" r:id="rId1"/>
  <headerFooter>
    <oddHeader>&amp;L&amp;G</oddHeader>
  </headerFooter>
  <rowBreaks count="2" manualBreakCount="2">
    <brk id="26" max="23" man="1"/>
    <brk id="59" max="17" man="1"/>
  </row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tabColor theme="7" tint="0.79998168889431442"/>
  </sheetPr>
  <dimension ref="B2:P20"/>
  <sheetViews>
    <sheetView showGridLines="0" zoomScale="80" zoomScaleNormal="80" workbookViewId="0">
      <selection activeCell="M32" sqref="M32"/>
    </sheetView>
  </sheetViews>
  <sheetFormatPr baseColWidth="10" defaultRowHeight="15" x14ac:dyDescent="0.25"/>
  <sheetData>
    <row r="2" spans="2:16" x14ac:dyDescent="0.25">
      <c r="B2" s="10"/>
      <c r="C2" s="74" t="s">
        <v>181</v>
      </c>
      <c r="D2" s="74"/>
      <c r="E2" s="74"/>
      <c r="F2" s="74"/>
      <c r="G2" s="74"/>
      <c r="H2" s="74"/>
      <c r="I2" s="29"/>
      <c r="J2" s="10"/>
      <c r="K2" s="10"/>
      <c r="L2" s="10"/>
      <c r="M2" s="10"/>
    </row>
    <row r="3" spans="2:16" ht="15.75" thickBot="1" x14ac:dyDescent="0.3">
      <c r="B3" s="20"/>
      <c r="C3" s="175"/>
      <c r="D3" s="175"/>
      <c r="E3" s="175"/>
      <c r="F3" s="175"/>
      <c r="G3" s="175"/>
      <c r="H3" s="175"/>
      <c r="I3" s="176"/>
      <c r="J3" s="20"/>
      <c r="K3" s="20"/>
      <c r="L3" s="20"/>
      <c r="M3" s="20"/>
    </row>
    <row r="4" spans="2:16" ht="15.75" thickBot="1" x14ac:dyDescent="0.3">
      <c r="B4" s="483" t="s">
        <v>189</v>
      </c>
      <c r="C4" s="484"/>
      <c r="D4" s="484"/>
      <c r="E4" s="484"/>
      <c r="F4" s="484"/>
      <c r="G4" s="484"/>
      <c r="H4" s="484"/>
      <c r="I4" s="484"/>
      <c r="J4" s="484"/>
      <c r="K4" s="484"/>
      <c r="L4" s="484"/>
      <c r="M4" s="484"/>
      <c r="N4" s="484"/>
      <c r="O4" s="484"/>
      <c r="P4" s="485"/>
    </row>
    <row r="5" spans="2:16" ht="15.75" thickBot="1" x14ac:dyDescent="0.3">
      <c r="B5" s="20"/>
      <c r="C5" s="174"/>
      <c r="D5" s="125"/>
      <c r="E5" s="125"/>
      <c r="F5" s="125"/>
      <c r="G5" s="125"/>
      <c r="H5" s="125"/>
      <c r="I5" s="126"/>
      <c r="J5" s="20"/>
      <c r="K5" s="20"/>
      <c r="L5" s="20"/>
      <c r="M5" s="20"/>
    </row>
    <row r="6" spans="2:16" x14ac:dyDescent="0.25">
      <c r="B6" s="271" t="s">
        <v>299</v>
      </c>
      <c r="C6" s="272"/>
      <c r="D6" s="273"/>
      <c r="E6" s="274"/>
      <c r="F6" s="125"/>
      <c r="G6" s="125"/>
      <c r="H6" s="125"/>
      <c r="I6" s="125"/>
      <c r="J6" s="126"/>
      <c r="K6" s="20"/>
      <c r="L6" s="20"/>
      <c r="M6" s="20"/>
      <c r="N6" s="20"/>
      <c r="O6" s="20"/>
      <c r="P6" s="20"/>
    </row>
    <row r="7" spans="2:16" ht="15.75" thickBot="1" x14ac:dyDescent="0.3">
      <c r="B7" s="275" t="s">
        <v>298</v>
      </c>
      <c r="C7" s="276"/>
      <c r="D7" s="263"/>
      <c r="E7" s="264"/>
      <c r="F7" s="125"/>
      <c r="G7" s="125"/>
      <c r="H7" s="125"/>
      <c r="I7" s="125"/>
      <c r="J7" s="126"/>
      <c r="K7" s="20"/>
      <c r="L7" s="20"/>
      <c r="M7" s="20"/>
      <c r="N7" s="20"/>
      <c r="O7" s="20"/>
      <c r="P7" s="20"/>
    </row>
    <row r="10" spans="2:16" ht="15.75" thickBot="1" x14ac:dyDescent="0.3">
      <c r="B10" s="16"/>
      <c r="C10" s="16"/>
      <c r="D10" s="16"/>
      <c r="E10" s="16"/>
      <c r="F10" s="16"/>
      <c r="G10" s="16"/>
      <c r="H10" s="16"/>
      <c r="I10" s="16"/>
      <c r="J10" s="16"/>
      <c r="K10" s="16"/>
      <c r="L10" s="16"/>
      <c r="M10" s="16"/>
      <c r="N10" s="16"/>
      <c r="O10" s="16"/>
      <c r="P10" s="16"/>
    </row>
    <row r="11" spans="2:16" ht="41.25" customHeight="1" thickBot="1" x14ac:dyDescent="0.3">
      <c r="D11" s="553" t="s">
        <v>103</v>
      </c>
      <c r="E11" s="554"/>
      <c r="F11" s="555"/>
      <c r="I11" s="556" t="s">
        <v>190</v>
      </c>
      <c r="J11" s="556"/>
      <c r="K11" s="557"/>
      <c r="L11" s="558" t="s">
        <v>107</v>
      </c>
      <c r="M11" s="559"/>
      <c r="N11" s="560"/>
    </row>
    <row r="12" spans="2:16" ht="15.75" thickBot="1" x14ac:dyDescent="0.3">
      <c r="D12" s="113" t="s">
        <v>104</v>
      </c>
      <c r="E12" s="114" t="s">
        <v>105</v>
      </c>
      <c r="F12" s="115" t="s">
        <v>106</v>
      </c>
      <c r="I12" s="570"/>
      <c r="J12" s="571"/>
      <c r="K12" s="572"/>
      <c r="L12" s="573"/>
      <c r="M12" s="574"/>
      <c r="N12" s="575"/>
    </row>
    <row r="13" spans="2:16" x14ac:dyDescent="0.25">
      <c r="D13" s="116"/>
      <c r="E13" s="71"/>
      <c r="F13" s="53"/>
      <c r="I13" s="550"/>
      <c r="J13" s="551"/>
      <c r="K13" s="552"/>
      <c r="L13" s="561"/>
      <c r="M13" s="562"/>
      <c r="N13" s="563"/>
    </row>
    <row r="14" spans="2:16" x14ac:dyDescent="0.25">
      <c r="D14" s="100"/>
      <c r="E14" s="49"/>
      <c r="F14" s="54"/>
      <c r="I14" s="550"/>
      <c r="J14" s="551"/>
      <c r="K14" s="552"/>
      <c r="L14" s="561"/>
      <c r="M14" s="562"/>
      <c r="N14" s="563"/>
    </row>
    <row r="15" spans="2:16" x14ac:dyDescent="0.25">
      <c r="D15" s="100"/>
      <c r="E15" s="49"/>
      <c r="F15" s="54"/>
      <c r="I15" s="550"/>
      <c r="J15" s="551"/>
      <c r="K15" s="552"/>
      <c r="L15" s="561"/>
      <c r="M15" s="562"/>
      <c r="N15" s="563"/>
    </row>
    <row r="16" spans="2:16" ht="15.75" thickBot="1" x14ac:dyDescent="0.3">
      <c r="D16" s="117"/>
      <c r="E16" s="75"/>
      <c r="F16" s="56"/>
      <c r="I16" s="550"/>
      <c r="J16" s="551"/>
      <c r="K16" s="552"/>
      <c r="L16" s="561"/>
      <c r="M16" s="562"/>
      <c r="N16" s="563"/>
    </row>
    <row r="17" spans="9:14" x14ac:dyDescent="0.25">
      <c r="I17" s="550"/>
      <c r="J17" s="551"/>
      <c r="K17" s="552"/>
      <c r="L17" s="561"/>
      <c r="M17" s="562"/>
      <c r="N17" s="563"/>
    </row>
    <row r="18" spans="9:14" x14ac:dyDescent="0.25">
      <c r="I18" s="550"/>
      <c r="J18" s="551"/>
      <c r="K18" s="552"/>
      <c r="L18" s="561"/>
      <c r="M18" s="562"/>
      <c r="N18" s="563"/>
    </row>
    <row r="19" spans="9:14" x14ac:dyDescent="0.25">
      <c r="I19" s="550"/>
      <c r="J19" s="551"/>
      <c r="K19" s="552"/>
      <c r="L19" s="561"/>
      <c r="M19" s="562"/>
      <c r="N19" s="563"/>
    </row>
    <row r="20" spans="9:14" ht="15.75" thickBot="1" x14ac:dyDescent="0.3">
      <c r="I20" s="564"/>
      <c r="J20" s="565"/>
      <c r="K20" s="566"/>
      <c r="L20" s="567"/>
      <c r="M20" s="568"/>
      <c r="N20" s="569"/>
    </row>
  </sheetData>
  <mergeCells count="22">
    <mergeCell ref="I20:K20"/>
    <mergeCell ref="L19:N19"/>
    <mergeCell ref="L20:N20"/>
    <mergeCell ref="I15:K15"/>
    <mergeCell ref="I12:K12"/>
    <mergeCell ref="L12:N12"/>
    <mergeCell ref="I13:K13"/>
    <mergeCell ref="I14:K14"/>
    <mergeCell ref="L13:N13"/>
    <mergeCell ref="L14:N14"/>
    <mergeCell ref="L15:N15"/>
    <mergeCell ref="L16:N16"/>
    <mergeCell ref="L17:N17"/>
    <mergeCell ref="I16:K16"/>
    <mergeCell ref="I17:K17"/>
    <mergeCell ref="I18:K18"/>
    <mergeCell ref="I19:K19"/>
    <mergeCell ref="B4:P4"/>
    <mergeCell ref="D11:F11"/>
    <mergeCell ref="I11:K11"/>
    <mergeCell ref="L11:N11"/>
    <mergeCell ref="L18:N18"/>
  </mergeCells>
  <pageMargins left="0.7" right="0.7" top="0.75" bottom="0.75" header="0.3" footer="0.3"/>
  <pageSetup paperSize="9" scale="71"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tabColor theme="6" tint="0.79998168889431442"/>
    <pageSetUpPr fitToPage="1"/>
  </sheetPr>
  <dimension ref="B2:T994"/>
  <sheetViews>
    <sheetView showGridLines="0" topLeftCell="A4" zoomScale="70" zoomScaleNormal="70" zoomScaleSheetLayoutView="70" zoomScalePageLayoutView="60" workbookViewId="0">
      <selection activeCell="Q6" sqref="Q6"/>
    </sheetView>
  </sheetViews>
  <sheetFormatPr baseColWidth="10" defaultRowHeight="15" x14ac:dyDescent="0.25"/>
  <cols>
    <col min="2" max="2" width="10.5703125" customWidth="1"/>
    <col min="3" max="3" width="9.42578125" customWidth="1"/>
    <col min="4" max="4" width="32.28515625" customWidth="1"/>
    <col min="5" max="5" width="13.42578125" customWidth="1"/>
    <col min="6" max="6" width="18.7109375" customWidth="1"/>
    <col min="7" max="8" width="17.42578125" customWidth="1"/>
    <col min="9" max="10" width="18.7109375" customWidth="1"/>
    <col min="11" max="12" width="14.7109375" customWidth="1"/>
    <col min="13" max="13" width="15.85546875" customWidth="1"/>
    <col min="14" max="14" width="17.42578125" customWidth="1"/>
    <col min="15" max="15" width="16.42578125" customWidth="1"/>
    <col min="16" max="16" width="15.7109375" customWidth="1"/>
    <col min="17" max="17" width="14.85546875" customWidth="1"/>
    <col min="18" max="18" width="17.7109375" customWidth="1"/>
    <col min="19" max="19" width="16.28515625" customWidth="1"/>
  </cols>
  <sheetData>
    <row r="2" spans="2:20" s="20" customFormat="1" x14ac:dyDescent="0.25">
      <c r="B2" s="41"/>
      <c r="C2" s="576" t="s">
        <v>31</v>
      </c>
      <c r="D2" s="576"/>
      <c r="E2" s="576"/>
      <c r="F2" s="576"/>
      <c r="G2" s="576"/>
      <c r="H2" s="576"/>
      <c r="I2" s="576"/>
      <c r="J2" s="576"/>
      <c r="K2" s="576"/>
      <c r="L2" s="576"/>
      <c r="M2" s="576"/>
      <c r="N2" s="39"/>
      <c r="O2" s="41"/>
      <c r="P2" s="41"/>
      <c r="Q2" s="41"/>
      <c r="R2" s="41"/>
      <c r="S2" s="41"/>
      <c r="T2" s="41"/>
    </row>
    <row r="3" spans="2:20" ht="7.5" customHeight="1" thickBot="1" x14ac:dyDescent="0.3"/>
    <row r="4" spans="2:20" ht="148.5" customHeight="1" thickBot="1" x14ac:dyDescent="0.3">
      <c r="B4" s="513" t="s">
        <v>300</v>
      </c>
      <c r="C4" s="496"/>
      <c r="D4" s="496"/>
      <c r="E4" s="496"/>
      <c r="F4" s="496"/>
      <c r="G4" s="496"/>
      <c r="H4" s="496"/>
      <c r="I4" s="496"/>
      <c r="J4" s="496"/>
      <c r="K4" s="496"/>
      <c r="L4" s="496"/>
      <c r="M4" s="496"/>
      <c r="N4" s="496"/>
      <c r="O4" s="496"/>
      <c r="P4" s="496"/>
      <c r="Q4" s="496"/>
      <c r="R4" s="496"/>
      <c r="S4" s="496"/>
      <c r="T4" s="497"/>
    </row>
    <row r="5" spans="2:20" ht="14.25" customHeight="1" thickBot="1" x14ac:dyDescent="0.3">
      <c r="B5" s="16"/>
      <c r="C5" s="16"/>
      <c r="D5" s="132"/>
      <c r="E5" s="16"/>
      <c r="F5" s="16"/>
      <c r="G5" s="16"/>
      <c r="H5" s="16"/>
      <c r="I5" s="16"/>
      <c r="J5" s="16"/>
      <c r="K5" s="16"/>
      <c r="L5" s="16"/>
      <c r="M5" s="16"/>
      <c r="N5" s="16"/>
      <c r="O5" s="16"/>
      <c r="P5" s="16"/>
      <c r="Q5" s="16"/>
      <c r="R5" s="16"/>
      <c r="S5" s="16"/>
      <c r="T5" s="16"/>
    </row>
    <row r="6" spans="2:20" ht="19.5" customHeight="1" x14ac:dyDescent="0.25">
      <c r="B6" s="16"/>
      <c r="C6" s="16"/>
      <c r="D6" s="132"/>
      <c r="E6" s="582" t="s">
        <v>341</v>
      </c>
      <c r="F6" s="583"/>
      <c r="G6" s="583"/>
      <c r="H6" s="583"/>
      <c r="I6" s="583"/>
      <c r="J6" s="584"/>
      <c r="K6" s="582" t="s">
        <v>342</v>
      </c>
      <c r="L6" s="583"/>
      <c r="M6" s="583"/>
      <c r="N6" s="583"/>
      <c r="O6" s="583"/>
      <c r="P6" s="584"/>
      <c r="Q6" s="16"/>
      <c r="R6" s="16"/>
      <c r="S6" s="16"/>
      <c r="T6" s="16"/>
    </row>
    <row r="7" spans="2:20" ht="15.75" thickBot="1" x14ac:dyDescent="0.3">
      <c r="B7" s="19"/>
      <c r="C7" s="19"/>
      <c r="D7" s="19"/>
      <c r="E7" s="577" t="s">
        <v>130</v>
      </c>
      <c r="F7" s="578"/>
      <c r="G7" s="578"/>
      <c r="H7" s="578" t="s">
        <v>131</v>
      </c>
      <c r="I7" s="578"/>
      <c r="J7" s="579"/>
      <c r="K7" s="577" t="s">
        <v>132</v>
      </c>
      <c r="L7" s="578"/>
      <c r="M7" s="578"/>
      <c r="N7" s="578" t="s">
        <v>133</v>
      </c>
      <c r="O7" s="578"/>
      <c r="P7" s="579"/>
    </row>
    <row r="8" spans="2:20" ht="53.25" customHeight="1" x14ac:dyDescent="0.25">
      <c r="B8" s="580" t="s">
        <v>29</v>
      </c>
      <c r="C8" s="540" t="s">
        <v>129</v>
      </c>
      <c r="D8" s="540" t="s">
        <v>276</v>
      </c>
      <c r="E8" s="58" t="s">
        <v>32</v>
      </c>
      <c r="F8" s="122" t="s">
        <v>33</v>
      </c>
      <c r="G8" s="123" t="s">
        <v>71</v>
      </c>
      <c r="H8" s="122" t="s">
        <v>32</v>
      </c>
      <c r="I8" s="122" t="s">
        <v>33</v>
      </c>
      <c r="J8" s="123" t="s">
        <v>71</v>
      </c>
      <c r="K8" s="122" t="s">
        <v>32</v>
      </c>
      <c r="L8" s="122" t="s">
        <v>33</v>
      </c>
      <c r="M8" s="123" t="s">
        <v>71</v>
      </c>
      <c r="N8" s="122" t="s">
        <v>32</v>
      </c>
      <c r="O8" s="122" t="s">
        <v>33</v>
      </c>
      <c r="P8" s="123" t="s">
        <v>71</v>
      </c>
    </row>
    <row r="9" spans="2:20" ht="31.5" customHeight="1" thickBot="1" x14ac:dyDescent="0.3">
      <c r="B9" s="581"/>
      <c r="C9" s="543"/>
      <c r="D9" s="543"/>
      <c r="E9" s="59" t="s">
        <v>5</v>
      </c>
      <c r="F9" s="59" t="s">
        <v>5</v>
      </c>
      <c r="G9" s="76" t="s">
        <v>73</v>
      </c>
      <c r="H9" s="59" t="s">
        <v>5</v>
      </c>
      <c r="I9" s="59" t="s">
        <v>5</v>
      </c>
      <c r="J9" s="76" t="s">
        <v>73</v>
      </c>
      <c r="K9" s="59" t="s">
        <v>5</v>
      </c>
      <c r="L9" s="59" t="s">
        <v>5</v>
      </c>
      <c r="M9" s="76" t="s">
        <v>73</v>
      </c>
      <c r="N9" s="59" t="s">
        <v>5</v>
      </c>
      <c r="O9" s="59" t="s">
        <v>5</v>
      </c>
      <c r="P9" s="76" t="s">
        <v>73</v>
      </c>
    </row>
    <row r="10" spans="2:20" x14ac:dyDescent="0.25">
      <c r="B10" s="77" t="str">
        <f>'5. Offre de transport_2'!B16</f>
        <v/>
      </c>
      <c r="C10" s="78" t="str">
        <f>'5. Offre de transport_2'!C16</f>
        <v/>
      </c>
      <c r="D10" s="149" t="str">
        <f>'5. Offre de transport_2'!D16&amp;" - "&amp;'5. Offre de transport_2'!E16</f>
        <v xml:space="preserve"> - </v>
      </c>
      <c r="E10" s="47"/>
      <c r="F10" s="47"/>
      <c r="G10" s="79"/>
      <c r="H10" s="47"/>
      <c r="I10" s="47"/>
      <c r="J10" s="79"/>
      <c r="K10" s="47"/>
      <c r="L10" s="47"/>
      <c r="M10" s="79"/>
      <c r="N10" s="47"/>
      <c r="O10" s="47"/>
      <c r="P10" s="79"/>
    </row>
    <row r="11" spans="2:20" x14ac:dyDescent="0.25">
      <c r="B11" s="80" t="str">
        <f>'5. Offre de transport_2'!B17</f>
        <v/>
      </c>
      <c r="C11" s="81" t="str">
        <f>'5. Offre de transport_2'!C17</f>
        <v/>
      </c>
      <c r="D11" s="150" t="str">
        <f>'5. Offre de transport_2'!D17&amp;" - "&amp;'5. Offre de transport_2'!E17</f>
        <v xml:space="preserve"> - </v>
      </c>
      <c r="E11" s="49"/>
      <c r="F11" s="49"/>
      <c r="G11" s="54"/>
      <c r="H11" s="49"/>
      <c r="I11" s="49"/>
      <c r="J11" s="54"/>
      <c r="K11" s="49"/>
      <c r="L11" s="49"/>
      <c r="M11" s="54"/>
      <c r="N11" s="49"/>
      <c r="O11" s="49"/>
      <c r="P11" s="54"/>
    </row>
    <row r="12" spans="2:20" x14ac:dyDescent="0.25">
      <c r="B12" s="80" t="str">
        <f>'5. Offre de transport_2'!B18</f>
        <v/>
      </c>
      <c r="C12" s="81" t="str">
        <f>'5. Offre de transport_2'!C18</f>
        <v/>
      </c>
      <c r="D12" s="150" t="str">
        <f>'5. Offre de transport_2'!D18&amp;" - "&amp;'5. Offre de transport_2'!E18</f>
        <v xml:space="preserve"> - </v>
      </c>
      <c r="E12" s="49"/>
      <c r="F12" s="49"/>
      <c r="G12" s="54"/>
      <c r="H12" s="49"/>
      <c r="I12" s="49"/>
      <c r="J12" s="54"/>
      <c r="K12" s="49"/>
      <c r="L12" s="49"/>
      <c r="M12" s="54"/>
      <c r="N12" s="49"/>
      <c r="O12" s="49"/>
      <c r="P12" s="54"/>
    </row>
    <row r="13" spans="2:20" x14ac:dyDescent="0.25">
      <c r="B13" s="80" t="str">
        <f>'5. Offre de transport_2'!B19</f>
        <v/>
      </c>
      <c r="C13" s="81" t="str">
        <f>'5. Offre de transport_2'!C19</f>
        <v/>
      </c>
      <c r="D13" s="150" t="str">
        <f>'5. Offre de transport_2'!D19&amp;" - "&amp;'5. Offre de transport_2'!E19</f>
        <v xml:space="preserve"> - </v>
      </c>
      <c r="E13" s="49"/>
      <c r="F13" s="49"/>
      <c r="G13" s="54"/>
      <c r="H13" s="49"/>
      <c r="I13" s="49"/>
      <c r="J13" s="54"/>
      <c r="K13" s="49"/>
      <c r="L13" s="49"/>
      <c r="M13" s="54"/>
      <c r="N13" s="49"/>
      <c r="O13" s="49"/>
      <c r="P13" s="54"/>
    </row>
    <row r="14" spans="2:20" x14ac:dyDescent="0.25">
      <c r="B14" s="80" t="str">
        <f>'5. Offre de transport_2'!B20</f>
        <v/>
      </c>
      <c r="C14" s="81" t="str">
        <f>'5. Offre de transport_2'!C20</f>
        <v/>
      </c>
      <c r="D14" s="150" t="str">
        <f>'5. Offre de transport_2'!D20&amp;" - "&amp;'5. Offre de transport_2'!E20</f>
        <v xml:space="preserve"> - </v>
      </c>
      <c r="E14" s="49"/>
      <c r="F14" s="49"/>
      <c r="G14" s="54"/>
      <c r="H14" s="49"/>
      <c r="I14" s="49"/>
      <c r="J14" s="54"/>
      <c r="K14" s="49"/>
      <c r="L14" s="49"/>
      <c r="M14" s="54"/>
      <c r="N14" s="49"/>
      <c r="O14" s="49"/>
      <c r="P14" s="54"/>
    </row>
    <row r="15" spans="2:20" x14ac:dyDescent="0.25">
      <c r="B15" s="80" t="str">
        <f>'5. Offre de transport_2'!B21</f>
        <v/>
      </c>
      <c r="C15" s="81" t="str">
        <f>'5. Offre de transport_2'!C21</f>
        <v/>
      </c>
      <c r="D15" s="150" t="str">
        <f>'5. Offre de transport_2'!D21&amp;" - "&amp;'5. Offre de transport_2'!E21</f>
        <v xml:space="preserve"> - </v>
      </c>
      <c r="E15" s="49"/>
      <c r="F15" s="49"/>
      <c r="G15" s="54"/>
      <c r="H15" s="49"/>
      <c r="I15" s="49"/>
      <c r="J15" s="54"/>
      <c r="K15" s="49"/>
      <c r="L15" s="49"/>
      <c r="M15" s="54"/>
      <c r="N15" s="49"/>
      <c r="O15" s="49"/>
      <c r="P15" s="54"/>
    </row>
    <row r="16" spans="2:20" x14ac:dyDescent="0.25">
      <c r="B16" s="80" t="str">
        <f>'5. Offre de transport_2'!B22</f>
        <v/>
      </c>
      <c r="C16" s="81" t="str">
        <f>'5. Offre de transport_2'!C22</f>
        <v/>
      </c>
      <c r="D16" s="150" t="str">
        <f>'5. Offre de transport_2'!D22&amp;" - "&amp;'5. Offre de transport_2'!E22</f>
        <v xml:space="preserve"> - </v>
      </c>
      <c r="E16" s="49"/>
      <c r="F16" s="49"/>
      <c r="G16" s="54"/>
      <c r="H16" s="49"/>
      <c r="I16" s="49"/>
      <c r="J16" s="54"/>
      <c r="K16" s="49"/>
      <c r="L16" s="49"/>
      <c r="M16" s="54"/>
      <c r="N16" s="49"/>
      <c r="O16" s="49"/>
      <c r="P16" s="54"/>
    </row>
    <row r="17" spans="2:16" x14ac:dyDescent="0.25">
      <c r="B17" s="80" t="str">
        <f>'5. Offre de transport_2'!B23</f>
        <v/>
      </c>
      <c r="C17" s="81" t="str">
        <f>'5. Offre de transport_2'!C23</f>
        <v/>
      </c>
      <c r="D17" s="150" t="str">
        <f>'5. Offre de transport_2'!D23&amp;" - "&amp;'5. Offre de transport_2'!E23</f>
        <v xml:space="preserve"> - </v>
      </c>
      <c r="E17" s="49"/>
      <c r="F17" s="49"/>
      <c r="G17" s="54"/>
      <c r="H17" s="49"/>
      <c r="I17" s="49"/>
      <c r="J17" s="54"/>
      <c r="K17" s="49"/>
      <c r="L17" s="49"/>
      <c r="M17" s="54"/>
      <c r="N17" s="49"/>
      <c r="O17" s="49"/>
      <c r="P17" s="54"/>
    </row>
    <row r="18" spans="2:16" x14ac:dyDescent="0.25">
      <c r="B18" s="80" t="str">
        <f>'5. Offre de transport_2'!B24</f>
        <v/>
      </c>
      <c r="C18" s="81" t="str">
        <f>'5. Offre de transport_2'!C24</f>
        <v/>
      </c>
      <c r="D18" s="150" t="str">
        <f>'5. Offre de transport_2'!D24&amp;" - "&amp;'5. Offre de transport_2'!E24</f>
        <v xml:space="preserve"> - </v>
      </c>
      <c r="E18" s="49"/>
      <c r="F18" s="49"/>
      <c r="G18" s="54"/>
      <c r="H18" s="49"/>
      <c r="I18" s="49"/>
      <c r="J18" s="54"/>
      <c r="K18" s="49"/>
      <c r="L18" s="49"/>
      <c r="M18" s="54"/>
      <c r="N18" s="49"/>
      <c r="O18" s="49"/>
      <c r="P18" s="54"/>
    </row>
    <row r="19" spans="2:16" x14ac:dyDescent="0.25">
      <c r="B19" s="80" t="str">
        <f>'5. Offre de transport_2'!B25</f>
        <v/>
      </c>
      <c r="C19" s="81" t="str">
        <f>'5. Offre de transport_2'!C25</f>
        <v/>
      </c>
      <c r="D19" s="150" t="str">
        <f>'5. Offre de transport_2'!D25&amp;" - "&amp;'5. Offre de transport_2'!E25</f>
        <v xml:space="preserve"> - </v>
      </c>
      <c r="E19" s="49"/>
      <c r="F19" s="49"/>
      <c r="G19" s="54"/>
      <c r="H19" s="49"/>
      <c r="I19" s="49"/>
      <c r="J19" s="54"/>
      <c r="K19" s="49"/>
      <c r="L19" s="49"/>
      <c r="M19" s="54"/>
      <c r="N19" s="49"/>
      <c r="O19" s="49"/>
      <c r="P19" s="54"/>
    </row>
    <row r="20" spans="2:16" x14ac:dyDescent="0.25">
      <c r="B20" s="80" t="str">
        <f>'5. Offre de transport_2'!B26</f>
        <v/>
      </c>
      <c r="C20" s="81" t="str">
        <f>'5. Offre de transport_2'!C26</f>
        <v/>
      </c>
      <c r="D20" s="150" t="str">
        <f>'5. Offre de transport_2'!D26&amp;" - "&amp;'5. Offre de transport_2'!E26</f>
        <v xml:space="preserve"> - </v>
      </c>
      <c r="E20" s="49"/>
      <c r="F20" s="49"/>
      <c r="G20" s="54"/>
      <c r="H20" s="49"/>
      <c r="I20" s="49"/>
      <c r="J20" s="54"/>
      <c r="K20" s="49"/>
      <c r="L20" s="49"/>
      <c r="M20" s="54"/>
      <c r="N20" s="49"/>
      <c r="O20" s="49"/>
      <c r="P20" s="54"/>
    </row>
    <row r="21" spans="2:16" x14ac:dyDescent="0.25">
      <c r="B21" s="80" t="str">
        <f>'5. Offre de transport_2'!B27</f>
        <v/>
      </c>
      <c r="C21" s="81" t="str">
        <f>'5. Offre de transport_2'!C27</f>
        <v/>
      </c>
      <c r="D21" s="150" t="str">
        <f>'5. Offre de transport_2'!D27&amp;" - "&amp;'5. Offre de transport_2'!E27</f>
        <v xml:space="preserve"> - </v>
      </c>
      <c r="E21" s="49"/>
      <c r="F21" s="49"/>
      <c r="G21" s="54"/>
      <c r="H21" s="49"/>
      <c r="I21" s="49"/>
      <c r="J21" s="54"/>
      <c r="K21" s="49"/>
      <c r="L21" s="49"/>
      <c r="M21" s="54"/>
      <c r="N21" s="49"/>
      <c r="O21" s="49"/>
      <c r="P21" s="54"/>
    </row>
    <row r="22" spans="2:16" x14ac:dyDescent="0.25">
      <c r="B22" s="80" t="str">
        <f>'5. Offre de transport_2'!B28</f>
        <v/>
      </c>
      <c r="C22" s="81" t="str">
        <f>'5. Offre de transport_2'!C28</f>
        <v/>
      </c>
      <c r="D22" s="150" t="str">
        <f>'5. Offre de transport_2'!D28&amp;" - "&amp;'5. Offre de transport_2'!E28</f>
        <v xml:space="preserve"> - </v>
      </c>
      <c r="E22" s="49"/>
      <c r="F22" s="49"/>
      <c r="G22" s="54"/>
      <c r="H22" s="49"/>
      <c r="I22" s="49"/>
      <c r="J22" s="54"/>
      <c r="K22" s="49"/>
      <c r="L22" s="49"/>
      <c r="M22" s="54"/>
      <c r="N22" s="49"/>
      <c r="O22" s="49"/>
      <c r="P22" s="54"/>
    </row>
    <row r="23" spans="2:16" x14ac:dyDescent="0.25">
      <c r="B23" s="80" t="str">
        <f>'5. Offre de transport_2'!B29</f>
        <v/>
      </c>
      <c r="C23" s="81" t="str">
        <f>'5. Offre de transport_2'!C29</f>
        <v/>
      </c>
      <c r="D23" s="150" t="str">
        <f>'5. Offre de transport_2'!D29&amp;" - "&amp;'5. Offre de transport_2'!E29</f>
        <v xml:space="preserve"> - </v>
      </c>
      <c r="E23" s="49"/>
      <c r="F23" s="49"/>
      <c r="G23" s="54"/>
      <c r="H23" s="49"/>
      <c r="I23" s="49"/>
      <c r="J23" s="54"/>
      <c r="K23" s="49"/>
      <c r="L23" s="49"/>
      <c r="M23" s="54"/>
      <c r="N23" s="49"/>
      <c r="O23" s="49"/>
      <c r="P23" s="54"/>
    </row>
    <row r="24" spans="2:16" x14ac:dyDescent="0.25">
      <c r="B24" s="80" t="str">
        <f>'5. Offre de transport_2'!B30</f>
        <v/>
      </c>
      <c r="C24" s="81" t="str">
        <f>'5. Offre de transport_2'!C30</f>
        <v/>
      </c>
      <c r="D24" s="150" t="str">
        <f>'5. Offre de transport_2'!D30&amp;" - "&amp;'5. Offre de transport_2'!E30</f>
        <v xml:space="preserve"> - </v>
      </c>
      <c r="E24" s="49"/>
      <c r="F24" s="49"/>
      <c r="G24" s="54"/>
      <c r="H24" s="49"/>
      <c r="I24" s="49"/>
      <c r="J24" s="54"/>
      <c r="K24" s="49"/>
      <c r="L24" s="49"/>
      <c r="M24" s="54"/>
      <c r="N24" s="49"/>
      <c r="O24" s="49"/>
      <c r="P24" s="54"/>
    </row>
    <row r="25" spans="2:16" x14ac:dyDescent="0.25">
      <c r="B25" s="80" t="str">
        <f>'5. Offre de transport_2'!B31</f>
        <v/>
      </c>
      <c r="C25" s="81" t="str">
        <f>'5. Offre de transport_2'!C31</f>
        <v/>
      </c>
      <c r="D25" s="150" t="str">
        <f>'5. Offre de transport_2'!D31&amp;" - "&amp;'5. Offre de transport_2'!E31</f>
        <v xml:space="preserve"> - </v>
      </c>
      <c r="E25" s="49"/>
      <c r="F25" s="49"/>
      <c r="G25" s="54"/>
      <c r="H25" s="49"/>
      <c r="I25" s="49"/>
      <c r="J25" s="54"/>
      <c r="K25" s="49"/>
      <c r="L25" s="49"/>
      <c r="M25" s="54"/>
      <c r="N25" s="49"/>
      <c r="O25" s="49"/>
      <c r="P25" s="54"/>
    </row>
    <row r="26" spans="2:16" x14ac:dyDescent="0.25">
      <c r="B26" s="80" t="str">
        <f>'5. Offre de transport_2'!B32</f>
        <v/>
      </c>
      <c r="C26" s="81" t="str">
        <f>'5. Offre de transport_2'!C32</f>
        <v/>
      </c>
      <c r="D26" s="150" t="str">
        <f>'5. Offre de transport_2'!D32&amp;" - "&amp;'5. Offre de transport_2'!E32</f>
        <v xml:space="preserve"> - </v>
      </c>
      <c r="E26" s="49"/>
      <c r="F26" s="49"/>
      <c r="G26" s="54"/>
      <c r="H26" s="49"/>
      <c r="I26" s="49"/>
      <c r="J26" s="54"/>
      <c r="K26" s="49"/>
      <c r="L26" s="49"/>
      <c r="M26" s="54"/>
      <c r="N26" s="49"/>
      <c r="O26" s="49"/>
      <c r="P26" s="54"/>
    </row>
    <row r="27" spans="2:16" x14ac:dyDescent="0.25">
      <c r="B27" s="80" t="str">
        <f>'5. Offre de transport_2'!B33</f>
        <v/>
      </c>
      <c r="C27" s="81" t="str">
        <f>'5. Offre de transport_2'!C33</f>
        <v/>
      </c>
      <c r="D27" s="150" t="str">
        <f>'5. Offre de transport_2'!D33&amp;" - "&amp;'5. Offre de transport_2'!E33</f>
        <v xml:space="preserve"> - </v>
      </c>
      <c r="E27" s="49"/>
      <c r="F27" s="49"/>
      <c r="G27" s="54"/>
      <c r="H27" s="49"/>
      <c r="I27" s="49"/>
      <c r="J27" s="54"/>
      <c r="K27" s="49"/>
      <c r="L27" s="49"/>
      <c r="M27" s="54"/>
      <c r="N27" s="49"/>
      <c r="O27" s="49"/>
      <c r="P27" s="54"/>
    </row>
    <row r="28" spans="2:16" x14ac:dyDescent="0.25">
      <c r="B28" s="80" t="str">
        <f>'5. Offre de transport_2'!B34</f>
        <v/>
      </c>
      <c r="C28" s="81" t="str">
        <f>'5. Offre de transport_2'!C34</f>
        <v/>
      </c>
      <c r="D28" s="150" t="str">
        <f>'5. Offre de transport_2'!D34&amp;" - "&amp;'5. Offre de transport_2'!E34</f>
        <v xml:space="preserve"> - </v>
      </c>
      <c r="E28" s="49"/>
      <c r="F28" s="49"/>
      <c r="G28" s="54"/>
      <c r="H28" s="49"/>
      <c r="I28" s="49"/>
      <c r="J28" s="54"/>
      <c r="K28" s="49"/>
      <c r="L28" s="49"/>
      <c r="M28" s="54"/>
      <c r="N28" s="49"/>
      <c r="O28" s="49"/>
      <c r="P28" s="54"/>
    </row>
    <row r="29" spans="2:16" x14ac:dyDescent="0.25">
      <c r="B29" s="80" t="str">
        <f>'5. Offre de transport_2'!B35</f>
        <v/>
      </c>
      <c r="C29" s="81" t="str">
        <f>'5. Offre de transport_2'!C35</f>
        <v/>
      </c>
      <c r="D29" s="150" t="str">
        <f>'5. Offre de transport_2'!D35&amp;" - "&amp;'5. Offre de transport_2'!E35</f>
        <v xml:space="preserve"> - </v>
      </c>
      <c r="E29" s="49"/>
      <c r="F29" s="49"/>
      <c r="G29" s="54"/>
      <c r="H29" s="49"/>
      <c r="I29" s="49"/>
      <c r="J29" s="54"/>
      <c r="K29" s="49"/>
      <c r="L29" s="49"/>
      <c r="M29" s="54"/>
      <c r="N29" s="49"/>
      <c r="O29" s="49"/>
      <c r="P29" s="54"/>
    </row>
    <row r="30" spans="2:16" x14ac:dyDescent="0.25">
      <c r="B30" s="80" t="str">
        <f>'5. Offre de transport_2'!B36</f>
        <v/>
      </c>
      <c r="C30" s="81" t="str">
        <f>'5. Offre de transport_2'!C36</f>
        <v/>
      </c>
      <c r="D30" s="150" t="str">
        <f>'5. Offre de transport_2'!D36&amp;" - "&amp;'5. Offre de transport_2'!E36</f>
        <v xml:space="preserve"> - </v>
      </c>
      <c r="E30" s="49"/>
      <c r="F30" s="49"/>
      <c r="G30" s="54"/>
      <c r="H30" s="49"/>
      <c r="I30" s="49"/>
      <c r="J30" s="54"/>
      <c r="K30" s="49"/>
      <c r="L30" s="49"/>
      <c r="M30" s="54"/>
      <c r="N30" s="49"/>
      <c r="O30" s="49"/>
      <c r="P30" s="54"/>
    </row>
    <row r="31" spans="2:16" x14ac:dyDescent="0.25">
      <c r="B31" s="80" t="str">
        <f>'5. Offre de transport_2'!B37</f>
        <v/>
      </c>
      <c r="C31" s="81" t="str">
        <f>'5. Offre de transport_2'!C37</f>
        <v/>
      </c>
      <c r="D31" s="150" t="str">
        <f>'5. Offre de transport_2'!D37&amp;" - "&amp;'5. Offre de transport_2'!E37</f>
        <v xml:space="preserve"> - </v>
      </c>
      <c r="E31" s="49"/>
      <c r="F31" s="49"/>
      <c r="G31" s="54"/>
      <c r="H31" s="49"/>
      <c r="I31" s="49"/>
      <c r="J31" s="54"/>
      <c r="K31" s="49"/>
      <c r="L31" s="49"/>
      <c r="M31" s="54"/>
      <c r="N31" s="49"/>
      <c r="O31" s="49"/>
      <c r="P31" s="54"/>
    </row>
    <row r="32" spans="2:16" x14ac:dyDescent="0.25">
      <c r="B32" s="80" t="str">
        <f>'5. Offre de transport_2'!B38</f>
        <v/>
      </c>
      <c r="C32" s="81" t="str">
        <f>'5. Offre de transport_2'!C38</f>
        <v/>
      </c>
      <c r="D32" s="150" t="str">
        <f>'5. Offre de transport_2'!D38&amp;" - "&amp;'5. Offre de transport_2'!E38</f>
        <v xml:space="preserve"> - </v>
      </c>
      <c r="E32" s="49"/>
      <c r="F32" s="49"/>
      <c r="G32" s="54"/>
      <c r="H32" s="49"/>
      <c r="I32" s="49"/>
      <c r="J32" s="54"/>
      <c r="K32" s="49"/>
      <c r="L32" s="49"/>
      <c r="M32" s="54"/>
      <c r="N32" s="49"/>
      <c r="O32" s="49"/>
      <c r="P32" s="54"/>
    </row>
    <row r="33" spans="2:16" x14ac:dyDescent="0.25">
      <c r="B33" s="80" t="str">
        <f>'5. Offre de transport_2'!B39</f>
        <v/>
      </c>
      <c r="C33" s="81" t="str">
        <f>'5. Offre de transport_2'!C39</f>
        <v/>
      </c>
      <c r="D33" s="150" t="str">
        <f>'5. Offre de transport_2'!D39&amp;" - "&amp;'5. Offre de transport_2'!E39</f>
        <v xml:space="preserve"> - </v>
      </c>
      <c r="E33" s="49"/>
      <c r="F33" s="49"/>
      <c r="G33" s="54"/>
      <c r="H33" s="49"/>
      <c r="I33" s="49"/>
      <c r="J33" s="54"/>
      <c r="K33" s="49"/>
      <c r="L33" s="49"/>
      <c r="M33" s="54"/>
      <c r="N33" s="49"/>
      <c r="O33" s="49"/>
      <c r="P33" s="54"/>
    </row>
    <row r="34" spans="2:16" x14ac:dyDescent="0.25">
      <c r="B34" s="80" t="str">
        <f>'5. Offre de transport_2'!B40</f>
        <v/>
      </c>
      <c r="C34" s="81" t="str">
        <f>'5. Offre de transport_2'!C40</f>
        <v/>
      </c>
      <c r="D34" s="150" t="str">
        <f>'5. Offre de transport_2'!D40&amp;" - "&amp;'5. Offre de transport_2'!E40</f>
        <v xml:space="preserve"> - </v>
      </c>
      <c r="E34" s="49"/>
      <c r="F34" s="49"/>
      <c r="G34" s="54"/>
      <c r="H34" s="49"/>
      <c r="I34" s="49"/>
      <c r="J34" s="54"/>
      <c r="K34" s="49"/>
      <c r="L34" s="49"/>
      <c r="M34" s="54"/>
      <c r="N34" s="49"/>
      <c r="O34" s="49"/>
      <c r="P34" s="54"/>
    </row>
    <row r="35" spans="2:16" x14ac:dyDescent="0.25">
      <c r="B35" s="80" t="str">
        <f>'5. Offre de transport_2'!B41</f>
        <v/>
      </c>
      <c r="C35" s="81" t="str">
        <f>'5. Offre de transport_2'!C41</f>
        <v/>
      </c>
      <c r="D35" s="150" t="str">
        <f>'5. Offre de transport_2'!D41&amp;" - "&amp;'5. Offre de transport_2'!E41</f>
        <v xml:space="preserve"> - </v>
      </c>
      <c r="E35" s="49"/>
      <c r="F35" s="49"/>
      <c r="G35" s="54"/>
      <c r="H35" s="49"/>
      <c r="I35" s="49"/>
      <c r="J35" s="54"/>
      <c r="K35" s="49"/>
      <c r="L35" s="49"/>
      <c r="M35" s="54"/>
      <c r="N35" s="49"/>
      <c r="O35" s="49"/>
      <c r="P35" s="54"/>
    </row>
    <row r="36" spans="2:16" x14ac:dyDescent="0.25">
      <c r="B36" s="80" t="str">
        <f>'5. Offre de transport_2'!B42</f>
        <v/>
      </c>
      <c r="C36" s="81" t="str">
        <f>'5. Offre de transport_2'!C42</f>
        <v/>
      </c>
      <c r="D36" s="150" t="str">
        <f>'5. Offre de transport_2'!D42&amp;" - "&amp;'5. Offre de transport_2'!E42</f>
        <v xml:space="preserve"> - </v>
      </c>
      <c r="E36" s="49"/>
      <c r="F36" s="49"/>
      <c r="G36" s="54"/>
      <c r="H36" s="49"/>
      <c r="I36" s="49"/>
      <c r="J36" s="54"/>
      <c r="K36" s="49"/>
      <c r="L36" s="49"/>
      <c r="M36" s="54"/>
      <c r="N36" s="49"/>
      <c r="O36" s="49"/>
      <c r="P36" s="54"/>
    </row>
    <row r="37" spans="2:16" x14ac:dyDescent="0.25">
      <c r="B37" s="80" t="str">
        <f>'5. Offre de transport_2'!B43</f>
        <v/>
      </c>
      <c r="C37" s="81" t="str">
        <f>'5. Offre de transport_2'!C43</f>
        <v/>
      </c>
      <c r="D37" s="150" t="str">
        <f>'5. Offre de transport_2'!D43&amp;" - "&amp;'5. Offre de transport_2'!E43</f>
        <v xml:space="preserve"> - </v>
      </c>
      <c r="E37" s="49"/>
      <c r="F37" s="49"/>
      <c r="G37" s="54"/>
      <c r="H37" s="49"/>
      <c r="I37" s="49"/>
      <c r="J37" s="54"/>
      <c r="K37" s="49"/>
      <c r="L37" s="49"/>
      <c r="M37" s="54"/>
      <c r="N37" s="49"/>
      <c r="O37" s="49"/>
      <c r="P37" s="54"/>
    </row>
    <row r="38" spans="2:16" x14ac:dyDescent="0.25">
      <c r="B38" s="80" t="str">
        <f>'5. Offre de transport_2'!B44</f>
        <v/>
      </c>
      <c r="C38" s="81" t="str">
        <f>'5. Offre de transport_2'!C44</f>
        <v/>
      </c>
      <c r="D38" s="150" t="str">
        <f>'5. Offre de transport_2'!D44&amp;" - "&amp;'5. Offre de transport_2'!E44</f>
        <v xml:space="preserve"> - </v>
      </c>
      <c r="E38" s="49"/>
      <c r="F38" s="49"/>
      <c r="G38" s="54"/>
      <c r="H38" s="49"/>
      <c r="I38" s="49"/>
      <c r="J38" s="54"/>
      <c r="K38" s="49"/>
      <c r="L38" s="49"/>
      <c r="M38" s="54"/>
      <c r="N38" s="49"/>
      <c r="O38" s="49"/>
      <c r="P38" s="54"/>
    </row>
    <row r="39" spans="2:16" x14ac:dyDescent="0.25">
      <c r="B39" s="80" t="str">
        <f>'5. Offre de transport_2'!B45</f>
        <v/>
      </c>
      <c r="C39" s="81" t="str">
        <f>'5. Offre de transport_2'!C45</f>
        <v/>
      </c>
      <c r="D39" s="150" t="str">
        <f>'5. Offre de transport_2'!D45&amp;" - "&amp;'5. Offre de transport_2'!E45</f>
        <v xml:space="preserve"> - </v>
      </c>
      <c r="E39" s="49"/>
      <c r="F39" s="49"/>
      <c r="G39" s="54"/>
      <c r="H39" s="49"/>
      <c r="I39" s="49"/>
      <c r="J39" s="54"/>
      <c r="K39" s="49"/>
      <c r="L39" s="49"/>
      <c r="M39" s="54"/>
      <c r="N39" s="49"/>
      <c r="O39" s="49"/>
      <c r="P39" s="54"/>
    </row>
    <row r="40" spans="2:16" x14ac:dyDescent="0.25">
      <c r="B40" s="80" t="str">
        <f>'5. Offre de transport_2'!B46</f>
        <v/>
      </c>
      <c r="C40" s="81" t="str">
        <f>'5. Offre de transport_2'!C46</f>
        <v/>
      </c>
      <c r="D40" s="150" t="str">
        <f>'5. Offre de transport_2'!D46&amp;" - "&amp;'5. Offre de transport_2'!E46</f>
        <v xml:space="preserve"> - </v>
      </c>
      <c r="E40" s="49"/>
      <c r="F40" s="49"/>
      <c r="G40" s="54"/>
      <c r="H40" s="49"/>
      <c r="I40" s="49"/>
      <c r="J40" s="54"/>
      <c r="K40" s="49"/>
      <c r="L40" s="49"/>
      <c r="M40" s="54"/>
      <c r="N40" s="49"/>
      <c r="O40" s="49"/>
      <c r="P40" s="54"/>
    </row>
    <row r="41" spans="2:16" x14ac:dyDescent="0.25">
      <c r="B41" s="80" t="str">
        <f>'5. Offre de transport_2'!B47</f>
        <v/>
      </c>
      <c r="C41" s="81" t="str">
        <f>'5. Offre de transport_2'!C47</f>
        <v/>
      </c>
      <c r="D41" s="150" t="str">
        <f>'5. Offre de transport_2'!D47&amp;" - "&amp;'5. Offre de transport_2'!E47</f>
        <v xml:space="preserve"> - </v>
      </c>
      <c r="E41" s="49"/>
      <c r="F41" s="49"/>
      <c r="G41" s="54"/>
      <c r="H41" s="49"/>
      <c r="I41" s="49"/>
      <c r="J41" s="54"/>
      <c r="K41" s="49"/>
      <c r="L41" s="49"/>
      <c r="M41" s="54"/>
      <c r="N41" s="49"/>
      <c r="O41" s="49"/>
      <c r="P41" s="54"/>
    </row>
    <row r="42" spans="2:16" x14ac:dyDescent="0.25">
      <c r="B42" s="80" t="str">
        <f>'5. Offre de transport_2'!B48</f>
        <v/>
      </c>
      <c r="C42" s="81" t="str">
        <f>'5. Offre de transport_2'!C48</f>
        <v/>
      </c>
      <c r="D42" s="150" t="str">
        <f>'5. Offre de transport_2'!D48&amp;" - "&amp;'5. Offre de transport_2'!E48</f>
        <v xml:space="preserve"> - </v>
      </c>
      <c r="E42" s="49"/>
      <c r="F42" s="49"/>
      <c r="G42" s="54"/>
      <c r="H42" s="49"/>
      <c r="I42" s="49"/>
      <c r="J42" s="54"/>
      <c r="K42" s="49"/>
      <c r="L42" s="49"/>
      <c r="M42" s="54"/>
      <c r="N42" s="49"/>
      <c r="O42" s="49"/>
      <c r="P42" s="54"/>
    </row>
    <row r="43" spans="2:16" x14ac:dyDescent="0.25">
      <c r="B43" s="80" t="str">
        <f>'5. Offre de transport_2'!B49</f>
        <v/>
      </c>
      <c r="C43" s="81" t="str">
        <f>'5. Offre de transport_2'!C49</f>
        <v/>
      </c>
      <c r="D43" s="150" t="str">
        <f>'5. Offre de transport_2'!D49&amp;" - "&amp;'5. Offre de transport_2'!E49</f>
        <v xml:space="preserve"> - </v>
      </c>
      <c r="E43" s="49"/>
      <c r="F43" s="49"/>
      <c r="G43" s="54"/>
      <c r="H43" s="49"/>
      <c r="I43" s="49"/>
      <c r="J43" s="54"/>
      <c r="K43" s="49"/>
      <c r="L43" s="49"/>
      <c r="M43" s="54"/>
      <c r="N43" s="49"/>
      <c r="O43" s="49"/>
      <c r="P43" s="54"/>
    </row>
    <row r="44" spans="2:16" x14ac:dyDescent="0.25">
      <c r="B44" s="80" t="str">
        <f>'5. Offre de transport_2'!B50</f>
        <v/>
      </c>
      <c r="C44" s="81" t="str">
        <f>'5. Offre de transport_2'!C50</f>
        <v/>
      </c>
      <c r="D44" s="150" t="str">
        <f>'5. Offre de transport_2'!D50&amp;" - "&amp;'5. Offre de transport_2'!E50</f>
        <v xml:space="preserve"> - </v>
      </c>
      <c r="E44" s="49"/>
      <c r="F44" s="49"/>
      <c r="G44" s="54"/>
      <c r="H44" s="49"/>
      <c r="I44" s="49"/>
      <c r="J44" s="54"/>
      <c r="K44" s="49"/>
      <c r="L44" s="49"/>
      <c r="M44" s="54"/>
      <c r="N44" s="49"/>
      <c r="O44" s="49"/>
      <c r="P44" s="54"/>
    </row>
    <row r="45" spans="2:16" x14ac:dyDescent="0.25">
      <c r="B45" s="80" t="str">
        <f>'5. Offre de transport_2'!B51</f>
        <v/>
      </c>
      <c r="C45" s="81" t="str">
        <f>'5. Offre de transport_2'!C51</f>
        <v/>
      </c>
      <c r="D45" s="150" t="str">
        <f>'5. Offre de transport_2'!D51&amp;" - "&amp;'5. Offre de transport_2'!E51</f>
        <v xml:space="preserve"> - </v>
      </c>
      <c r="E45" s="49"/>
      <c r="F45" s="49"/>
      <c r="G45" s="54"/>
      <c r="H45" s="49"/>
      <c r="I45" s="49"/>
      <c r="J45" s="54"/>
      <c r="K45" s="49"/>
      <c r="L45" s="49"/>
      <c r="M45" s="54"/>
      <c r="N45" s="49"/>
      <c r="O45" s="49"/>
      <c r="P45" s="54"/>
    </row>
    <row r="46" spans="2:16" x14ac:dyDescent="0.25">
      <c r="B46" s="80" t="str">
        <f>'5. Offre de transport_2'!B52</f>
        <v/>
      </c>
      <c r="C46" s="81" t="str">
        <f>'5. Offre de transport_2'!C52</f>
        <v/>
      </c>
      <c r="D46" s="150" t="str">
        <f>'5. Offre de transport_2'!D52&amp;" - "&amp;'5. Offre de transport_2'!E52</f>
        <v xml:space="preserve"> - </v>
      </c>
      <c r="E46" s="49"/>
      <c r="F46" s="49"/>
      <c r="G46" s="54"/>
      <c r="H46" s="49"/>
      <c r="I46" s="49"/>
      <c r="J46" s="54"/>
      <c r="K46" s="49"/>
      <c r="L46" s="49"/>
      <c r="M46" s="54"/>
      <c r="N46" s="49"/>
      <c r="O46" s="49"/>
      <c r="P46" s="54"/>
    </row>
    <row r="47" spans="2:16" x14ac:dyDescent="0.25">
      <c r="B47" s="80" t="str">
        <f>'5. Offre de transport_2'!B53</f>
        <v/>
      </c>
      <c r="C47" s="81" t="str">
        <f>'5. Offre de transport_2'!C53</f>
        <v/>
      </c>
      <c r="D47" s="150" t="str">
        <f>'5. Offre de transport_2'!D53&amp;" - "&amp;'5. Offre de transport_2'!E53</f>
        <v xml:space="preserve"> - </v>
      </c>
      <c r="E47" s="49"/>
      <c r="F47" s="49"/>
      <c r="G47" s="54"/>
      <c r="H47" s="49"/>
      <c r="I47" s="49"/>
      <c r="J47" s="54"/>
      <c r="K47" s="49"/>
      <c r="L47" s="49"/>
      <c r="M47" s="54"/>
      <c r="N47" s="49"/>
      <c r="O47" s="49"/>
      <c r="P47" s="54"/>
    </row>
    <row r="48" spans="2:16" x14ac:dyDescent="0.25">
      <c r="B48" s="80" t="str">
        <f>'5. Offre de transport_2'!B54</f>
        <v/>
      </c>
      <c r="C48" s="81" t="str">
        <f>'5. Offre de transport_2'!C54</f>
        <v/>
      </c>
      <c r="D48" s="150" t="str">
        <f>'5. Offre de transport_2'!D54&amp;" - "&amp;'5. Offre de transport_2'!E54</f>
        <v xml:space="preserve"> - </v>
      </c>
      <c r="E48" s="49"/>
      <c r="F48" s="49"/>
      <c r="G48" s="54"/>
      <c r="H48" s="49"/>
      <c r="I48" s="49"/>
      <c r="J48" s="54"/>
      <c r="K48" s="49"/>
      <c r="L48" s="49"/>
      <c r="M48" s="54"/>
      <c r="N48" s="49"/>
      <c r="O48" s="49"/>
      <c r="P48" s="54"/>
    </row>
    <row r="49" spans="2:16" x14ac:dyDescent="0.25">
      <c r="B49" s="80" t="str">
        <f>'5. Offre de transport_2'!B55</f>
        <v/>
      </c>
      <c r="C49" s="81" t="str">
        <f>'5. Offre de transport_2'!C55</f>
        <v/>
      </c>
      <c r="D49" s="150" t="str">
        <f>'5. Offre de transport_2'!D55&amp;" - "&amp;'5. Offre de transport_2'!E55</f>
        <v xml:space="preserve"> - </v>
      </c>
      <c r="E49" s="49"/>
      <c r="F49" s="49"/>
      <c r="G49" s="54"/>
      <c r="H49" s="49"/>
      <c r="I49" s="49"/>
      <c r="J49" s="54"/>
      <c r="K49" s="49"/>
      <c r="L49" s="49"/>
      <c r="M49" s="54"/>
      <c r="N49" s="49"/>
      <c r="O49" s="49"/>
      <c r="P49" s="54"/>
    </row>
    <row r="50" spans="2:16" x14ac:dyDescent="0.25">
      <c r="B50" s="80" t="str">
        <f>'5. Offre de transport_2'!B56</f>
        <v/>
      </c>
      <c r="C50" s="81" t="str">
        <f>'5. Offre de transport_2'!C56</f>
        <v/>
      </c>
      <c r="D50" s="150" t="str">
        <f>'5. Offre de transport_2'!D56&amp;" - "&amp;'5. Offre de transport_2'!E56</f>
        <v xml:space="preserve"> - </v>
      </c>
      <c r="E50" s="49"/>
      <c r="F50" s="49"/>
      <c r="G50" s="54"/>
      <c r="H50" s="49"/>
      <c r="I50" s="49"/>
      <c r="J50" s="54"/>
      <c r="K50" s="49"/>
      <c r="L50" s="49"/>
      <c r="M50" s="54"/>
      <c r="N50" s="49"/>
      <c r="O50" s="49"/>
      <c r="P50" s="54"/>
    </row>
    <row r="51" spans="2:16" x14ac:dyDescent="0.25">
      <c r="B51" s="80" t="str">
        <f>'5. Offre de transport_2'!B57</f>
        <v/>
      </c>
      <c r="C51" s="81" t="str">
        <f>'5. Offre de transport_2'!C57</f>
        <v/>
      </c>
      <c r="D51" s="150" t="str">
        <f>'5. Offre de transport_2'!D57&amp;" - "&amp;'5. Offre de transport_2'!E57</f>
        <v xml:space="preserve"> - </v>
      </c>
      <c r="E51" s="49"/>
      <c r="F51" s="49"/>
      <c r="G51" s="54"/>
      <c r="H51" s="49"/>
      <c r="I51" s="49"/>
      <c r="J51" s="54"/>
      <c r="K51" s="49"/>
      <c r="L51" s="49"/>
      <c r="M51" s="54"/>
      <c r="N51" s="49"/>
      <c r="O51" s="49"/>
      <c r="P51" s="54"/>
    </row>
    <row r="52" spans="2:16" x14ac:dyDescent="0.25">
      <c r="B52" s="80" t="str">
        <f>'5. Offre de transport_2'!B58</f>
        <v/>
      </c>
      <c r="C52" s="81" t="str">
        <f>'5. Offre de transport_2'!C58</f>
        <v/>
      </c>
      <c r="D52" s="150" t="str">
        <f>'5. Offre de transport_2'!D58&amp;" - "&amp;'5. Offre de transport_2'!E58</f>
        <v xml:space="preserve"> - </v>
      </c>
      <c r="E52" s="49"/>
      <c r="F52" s="49"/>
      <c r="G52" s="54"/>
      <c r="H52" s="49"/>
      <c r="I52" s="49"/>
      <c r="J52" s="54"/>
      <c r="K52" s="49"/>
      <c r="L52" s="49"/>
      <c r="M52" s="54"/>
      <c r="N52" s="49"/>
      <c r="O52" s="49"/>
      <c r="P52" s="54"/>
    </row>
    <row r="53" spans="2:16" x14ac:dyDescent="0.25">
      <c r="B53" s="80" t="str">
        <f>'5. Offre de transport_2'!B59</f>
        <v/>
      </c>
      <c r="C53" s="81" t="str">
        <f>'5. Offre de transport_2'!C59</f>
        <v/>
      </c>
      <c r="D53" s="150" t="str">
        <f>'5. Offre de transport_2'!D59&amp;" - "&amp;'5. Offre de transport_2'!E59</f>
        <v xml:space="preserve"> - </v>
      </c>
      <c r="E53" s="49"/>
      <c r="F53" s="49"/>
      <c r="G53" s="54"/>
      <c r="H53" s="49"/>
      <c r="I53" s="49"/>
      <c r="J53" s="54"/>
      <c r="K53" s="49"/>
      <c r="L53" s="49"/>
      <c r="M53" s="54"/>
      <c r="N53" s="49"/>
      <c r="O53" s="49"/>
      <c r="P53" s="54"/>
    </row>
    <row r="54" spans="2:16" x14ac:dyDescent="0.25">
      <c r="B54" s="80" t="str">
        <f>'5. Offre de transport_2'!B60</f>
        <v/>
      </c>
      <c r="C54" s="81" t="str">
        <f>'5. Offre de transport_2'!C60</f>
        <v/>
      </c>
      <c r="D54" s="150" t="str">
        <f>'5. Offre de transport_2'!D60&amp;" - "&amp;'5. Offre de transport_2'!E60</f>
        <v xml:space="preserve"> - </v>
      </c>
      <c r="E54" s="49"/>
      <c r="F54" s="49"/>
      <c r="G54" s="54"/>
      <c r="H54" s="49"/>
      <c r="I54" s="49"/>
      <c r="J54" s="54"/>
      <c r="K54" s="49"/>
      <c r="L54" s="49"/>
      <c r="M54" s="54"/>
      <c r="N54" s="49"/>
      <c r="O54" s="49"/>
      <c r="P54" s="54"/>
    </row>
    <row r="55" spans="2:16" x14ac:dyDescent="0.25">
      <c r="B55" s="80" t="str">
        <f>'5. Offre de transport_2'!B61</f>
        <v/>
      </c>
      <c r="C55" s="81" t="str">
        <f>'5. Offre de transport_2'!C61</f>
        <v/>
      </c>
      <c r="D55" s="150" t="str">
        <f>'5. Offre de transport_2'!D61&amp;" - "&amp;'5. Offre de transport_2'!E61</f>
        <v xml:space="preserve"> - </v>
      </c>
      <c r="E55" s="49"/>
      <c r="F55" s="49"/>
      <c r="G55" s="54"/>
      <c r="H55" s="49"/>
      <c r="I55" s="49"/>
      <c r="J55" s="54"/>
      <c r="K55" s="49"/>
      <c r="L55" s="49"/>
      <c r="M55" s="54"/>
      <c r="N55" s="49"/>
      <c r="O55" s="49"/>
      <c r="P55" s="54"/>
    </row>
    <row r="56" spans="2:16" x14ac:dyDescent="0.25">
      <c r="B56" s="80" t="str">
        <f>'5. Offre de transport_2'!B62</f>
        <v/>
      </c>
      <c r="C56" s="81" t="str">
        <f>'5. Offre de transport_2'!C62</f>
        <v/>
      </c>
      <c r="D56" s="150" t="str">
        <f>'5. Offre de transport_2'!D62&amp;" - "&amp;'5. Offre de transport_2'!E62</f>
        <v xml:space="preserve"> - </v>
      </c>
      <c r="E56" s="49"/>
      <c r="F56" s="49"/>
      <c r="G56" s="54"/>
      <c r="H56" s="49"/>
      <c r="I56" s="49"/>
      <c r="J56" s="54"/>
      <c r="K56" s="49"/>
      <c r="L56" s="49"/>
      <c r="M56" s="54"/>
      <c r="N56" s="49"/>
      <c r="O56" s="49"/>
      <c r="P56" s="54"/>
    </row>
    <row r="57" spans="2:16" x14ac:dyDescent="0.25">
      <c r="B57" s="80" t="str">
        <f>'5. Offre de transport_2'!B63</f>
        <v/>
      </c>
      <c r="C57" s="81" t="str">
        <f>'5. Offre de transport_2'!C63</f>
        <v/>
      </c>
      <c r="D57" s="150" t="str">
        <f>'5. Offre de transport_2'!D63&amp;" - "&amp;'5. Offre de transport_2'!E63</f>
        <v xml:space="preserve"> - </v>
      </c>
      <c r="E57" s="49"/>
      <c r="F57" s="49"/>
      <c r="G57" s="54"/>
      <c r="H57" s="49"/>
      <c r="I57" s="49"/>
      <c r="J57" s="54"/>
      <c r="K57" s="49"/>
      <c r="L57" s="49"/>
      <c r="M57" s="54"/>
      <c r="N57" s="49"/>
      <c r="O57" s="49"/>
      <c r="P57" s="54"/>
    </row>
    <row r="58" spans="2:16" x14ac:dyDescent="0.25">
      <c r="B58" s="80" t="str">
        <f>'5. Offre de transport_2'!B64</f>
        <v/>
      </c>
      <c r="C58" s="81" t="str">
        <f>'5. Offre de transport_2'!C64</f>
        <v/>
      </c>
      <c r="D58" s="150" t="str">
        <f>'5. Offre de transport_2'!D64&amp;" - "&amp;'5. Offre de transport_2'!E64</f>
        <v xml:space="preserve"> - </v>
      </c>
      <c r="E58" s="49"/>
      <c r="F58" s="49"/>
      <c r="G58" s="54"/>
      <c r="H58" s="49"/>
      <c r="I58" s="49"/>
      <c r="J58" s="54"/>
      <c r="K58" s="49"/>
      <c r="L58" s="49"/>
      <c r="M58" s="54"/>
      <c r="N58" s="49"/>
      <c r="O58" s="49"/>
      <c r="P58" s="54"/>
    </row>
    <row r="59" spans="2:16" x14ac:dyDescent="0.25">
      <c r="B59" s="80" t="str">
        <f>'5. Offre de transport_2'!B65</f>
        <v/>
      </c>
      <c r="C59" s="81" t="str">
        <f>'5. Offre de transport_2'!C65</f>
        <v/>
      </c>
      <c r="D59" s="150" t="str">
        <f>'5. Offre de transport_2'!D65&amp;" - "&amp;'5. Offre de transport_2'!E65</f>
        <v xml:space="preserve"> - </v>
      </c>
      <c r="E59" s="49"/>
      <c r="F59" s="49"/>
      <c r="G59" s="54"/>
      <c r="H59" s="49"/>
      <c r="I59" s="49"/>
      <c r="J59" s="54"/>
      <c r="K59" s="49"/>
      <c r="L59" s="49"/>
      <c r="M59" s="54"/>
      <c r="N59" s="49"/>
      <c r="O59" s="49"/>
      <c r="P59" s="54"/>
    </row>
    <row r="60" spans="2:16" x14ac:dyDescent="0.25">
      <c r="B60" s="80" t="str">
        <f>'5. Offre de transport_2'!B66</f>
        <v/>
      </c>
      <c r="C60" s="81" t="str">
        <f>'5. Offre de transport_2'!C66</f>
        <v/>
      </c>
      <c r="D60" s="150" t="str">
        <f>'5. Offre de transport_2'!D66&amp;" - "&amp;'5. Offre de transport_2'!E66</f>
        <v xml:space="preserve"> - </v>
      </c>
      <c r="E60" s="49"/>
      <c r="F60" s="49"/>
      <c r="G60" s="54"/>
      <c r="H60" s="49"/>
      <c r="I60" s="49"/>
      <c r="J60" s="54"/>
      <c r="K60" s="49"/>
      <c r="L60" s="49"/>
      <c r="M60" s="54"/>
      <c r="N60" s="49"/>
      <c r="O60" s="49"/>
      <c r="P60" s="54"/>
    </row>
    <row r="61" spans="2:16" x14ac:dyDescent="0.25">
      <c r="B61" s="80" t="str">
        <f>'5. Offre de transport_2'!B67</f>
        <v/>
      </c>
      <c r="C61" s="81" t="str">
        <f>'5. Offre de transport_2'!C67</f>
        <v/>
      </c>
      <c r="D61" s="150" t="str">
        <f>'5. Offre de transport_2'!D67&amp;" - "&amp;'5. Offre de transport_2'!E67</f>
        <v xml:space="preserve"> - </v>
      </c>
      <c r="E61" s="49"/>
      <c r="F61" s="49"/>
      <c r="G61" s="54"/>
      <c r="H61" s="49"/>
      <c r="I61" s="49"/>
      <c r="J61" s="54"/>
      <c r="K61" s="49"/>
      <c r="L61" s="49"/>
      <c r="M61" s="54"/>
      <c r="N61" s="49"/>
      <c r="O61" s="49"/>
      <c r="P61" s="54"/>
    </row>
    <row r="62" spans="2:16" x14ac:dyDescent="0.25">
      <c r="B62" s="80" t="str">
        <f>'5. Offre de transport_2'!B68</f>
        <v/>
      </c>
      <c r="C62" s="81" t="str">
        <f>'5. Offre de transport_2'!C68</f>
        <v/>
      </c>
      <c r="D62" s="150" t="str">
        <f>'5. Offre de transport_2'!D68&amp;" - "&amp;'5. Offre de transport_2'!E68</f>
        <v xml:space="preserve"> - </v>
      </c>
      <c r="E62" s="49"/>
      <c r="F62" s="49"/>
      <c r="G62" s="54"/>
      <c r="H62" s="49"/>
      <c r="I62" s="49"/>
      <c r="J62" s="54"/>
      <c r="K62" s="49"/>
      <c r="L62" s="49"/>
      <c r="M62" s="54"/>
      <c r="N62" s="49"/>
      <c r="O62" s="49"/>
      <c r="P62" s="54"/>
    </row>
    <row r="63" spans="2:16" x14ac:dyDescent="0.25">
      <c r="B63" s="80" t="str">
        <f>'5. Offre de transport_2'!B69</f>
        <v/>
      </c>
      <c r="C63" s="81" t="str">
        <f>'5. Offre de transport_2'!C69</f>
        <v/>
      </c>
      <c r="D63" s="150" t="str">
        <f>'5. Offre de transport_2'!D69&amp;" - "&amp;'5. Offre de transport_2'!E69</f>
        <v xml:space="preserve"> - </v>
      </c>
      <c r="E63" s="49"/>
      <c r="F63" s="49"/>
      <c r="G63" s="54"/>
      <c r="H63" s="49"/>
      <c r="I63" s="49"/>
      <c r="J63" s="54"/>
      <c r="K63" s="49"/>
      <c r="L63" s="49"/>
      <c r="M63" s="54"/>
      <c r="N63" s="49"/>
      <c r="O63" s="49"/>
      <c r="P63" s="54"/>
    </row>
    <row r="64" spans="2:16" x14ac:dyDescent="0.25">
      <c r="B64" s="80" t="str">
        <f>'5. Offre de transport_2'!B70</f>
        <v/>
      </c>
      <c r="C64" s="81" t="str">
        <f>'5. Offre de transport_2'!C70</f>
        <v/>
      </c>
      <c r="D64" s="150" t="str">
        <f>'5. Offre de transport_2'!D70&amp;" - "&amp;'5. Offre de transport_2'!E70</f>
        <v xml:space="preserve"> - </v>
      </c>
      <c r="E64" s="49"/>
      <c r="F64" s="49"/>
      <c r="G64" s="54"/>
      <c r="H64" s="49"/>
      <c r="I64" s="49"/>
      <c r="J64" s="54"/>
      <c r="K64" s="49"/>
      <c r="L64" s="49"/>
      <c r="M64" s="54"/>
      <c r="N64" s="49"/>
      <c r="O64" s="49"/>
      <c r="P64" s="54"/>
    </row>
    <row r="65" spans="2:16" x14ac:dyDescent="0.25">
      <c r="B65" s="80" t="str">
        <f>'5. Offre de transport_2'!B71</f>
        <v/>
      </c>
      <c r="C65" s="81" t="str">
        <f>'5. Offre de transport_2'!C71</f>
        <v/>
      </c>
      <c r="D65" s="150" t="str">
        <f>'5. Offre de transport_2'!D71&amp;" - "&amp;'5. Offre de transport_2'!E71</f>
        <v xml:space="preserve"> - </v>
      </c>
      <c r="E65" s="49"/>
      <c r="F65" s="49"/>
      <c r="G65" s="54"/>
      <c r="H65" s="49"/>
      <c r="I65" s="49"/>
      <c r="J65" s="54"/>
      <c r="K65" s="49"/>
      <c r="L65" s="49"/>
      <c r="M65" s="54"/>
      <c r="N65" s="49"/>
      <c r="O65" s="49"/>
      <c r="P65" s="54"/>
    </row>
    <row r="66" spans="2:16" x14ac:dyDescent="0.25">
      <c r="B66" s="80" t="str">
        <f>'5. Offre de transport_2'!B72</f>
        <v/>
      </c>
      <c r="C66" s="81" t="str">
        <f>'5. Offre de transport_2'!C72</f>
        <v/>
      </c>
      <c r="D66" s="150" t="str">
        <f>'5. Offre de transport_2'!D72&amp;" - "&amp;'5. Offre de transport_2'!E72</f>
        <v xml:space="preserve"> - </v>
      </c>
      <c r="E66" s="49"/>
      <c r="F66" s="49"/>
      <c r="G66" s="54"/>
      <c r="H66" s="49"/>
      <c r="I66" s="49"/>
      <c r="J66" s="54"/>
      <c r="K66" s="49"/>
      <c r="L66" s="49"/>
      <c r="M66" s="54"/>
      <c r="N66" s="49"/>
      <c r="O66" s="49"/>
      <c r="P66" s="54"/>
    </row>
    <row r="67" spans="2:16" x14ac:dyDescent="0.25">
      <c r="B67" s="80" t="str">
        <f>'5. Offre de transport_2'!B73</f>
        <v/>
      </c>
      <c r="C67" s="81" t="str">
        <f>'5. Offre de transport_2'!C73</f>
        <v/>
      </c>
      <c r="D67" s="150" t="str">
        <f>'5. Offre de transport_2'!D73&amp;" - "&amp;'5. Offre de transport_2'!E73</f>
        <v xml:space="preserve"> - </v>
      </c>
      <c r="E67" s="49"/>
      <c r="F67" s="49"/>
      <c r="G67" s="54"/>
      <c r="H67" s="49"/>
      <c r="I67" s="49"/>
      <c r="J67" s="54"/>
      <c r="K67" s="49"/>
      <c r="L67" s="49"/>
      <c r="M67" s="54"/>
      <c r="N67" s="49"/>
      <c r="O67" s="49"/>
      <c r="P67" s="54"/>
    </row>
    <row r="68" spans="2:16" x14ac:dyDescent="0.25">
      <c r="B68" s="80" t="str">
        <f>'5. Offre de transport_2'!B74</f>
        <v/>
      </c>
      <c r="C68" s="81" t="str">
        <f>'5. Offre de transport_2'!C74</f>
        <v/>
      </c>
      <c r="D68" s="150" t="str">
        <f>'5. Offre de transport_2'!D74&amp;" - "&amp;'5. Offre de transport_2'!E74</f>
        <v xml:space="preserve"> - </v>
      </c>
      <c r="E68" s="49"/>
      <c r="F68" s="49"/>
      <c r="G68" s="54"/>
      <c r="H68" s="49"/>
      <c r="I68" s="49"/>
      <c r="J68" s="54"/>
      <c r="K68" s="49"/>
      <c r="L68" s="49"/>
      <c r="M68" s="54"/>
      <c r="N68" s="49"/>
      <c r="O68" s="49"/>
      <c r="P68" s="54"/>
    </row>
    <row r="69" spans="2:16" x14ac:dyDescent="0.25">
      <c r="B69" s="80" t="str">
        <f>'5. Offre de transport_2'!B75</f>
        <v/>
      </c>
      <c r="C69" s="81" t="str">
        <f>'5. Offre de transport_2'!C75</f>
        <v/>
      </c>
      <c r="D69" s="150" t="str">
        <f>'5. Offre de transport_2'!D75&amp;" - "&amp;'5. Offre de transport_2'!E75</f>
        <v xml:space="preserve"> - </v>
      </c>
      <c r="E69" s="49"/>
      <c r="F69" s="49"/>
      <c r="G69" s="54"/>
      <c r="H69" s="49"/>
      <c r="I69" s="49"/>
      <c r="J69" s="54"/>
      <c r="K69" s="49"/>
      <c r="L69" s="49"/>
      <c r="M69" s="54"/>
      <c r="N69" s="49"/>
      <c r="O69" s="49"/>
      <c r="P69" s="54"/>
    </row>
    <row r="70" spans="2:16" x14ac:dyDescent="0.25">
      <c r="B70" s="80" t="str">
        <f>'5. Offre de transport_2'!B76</f>
        <v/>
      </c>
      <c r="C70" s="81" t="str">
        <f>'5. Offre de transport_2'!C76</f>
        <v/>
      </c>
      <c r="D70" s="150" t="str">
        <f>'5. Offre de transport_2'!D76&amp;" - "&amp;'5. Offre de transport_2'!E76</f>
        <v xml:space="preserve"> - </v>
      </c>
      <c r="E70" s="49"/>
      <c r="F70" s="49"/>
      <c r="G70" s="54"/>
      <c r="H70" s="49"/>
      <c r="I70" s="49"/>
      <c r="J70" s="54"/>
      <c r="K70" s="49"/>
      <c r="L70" s="49"/>
      <c r="M70" s="54"/>
      <c r="N70" s="49"/>
      <c r="O70" s="49"/>
      <c r="P70" s="54"/>
    </row>
    <row r="71" spans="2:16" x14ac:dyDescent="0.25">
      <c r="B71" s="80" t="str">
        <f>'5. Offre de transport_2'!B77</f>
        <v/>
      </c>
      <c r="C71" s="81" t="str">
        <f>'5. Offre de transport_2'!C77</f>
        <v/>
      </c>
      <c r="D71" s="150" t="str">
        <f>'5. Offre de transport_2'!D77&amp;" - "&amp;'5. Offre de transport_2'!E77</f>
        <v xml:space="preserve"> - </v>
      </c>
      <c r="E71" s="49"/>
      <c r="F71" s="49"/>
      <c r="G71" s="54"/>
      <c r="H71" s="49"/>
      <c r="I71" s="49"/>
      <c r="J71" s="54"/>
      <c r="K71" s="49"/>
      <c r="L71" s="49"/>
      <c r="M71" s="54"/>
      <c r="N71" s="49"/>
      <c r="O71" s="49"/>
      <c r="P71" s="54"/>
    </row>
    <row r="72" spans="2:16" x14ac:dyDescent="0.25">
      <c r="B72" s="80" t="str">
        <f>'5. Offre de transport_2'!B78</f>
        <v/>
      </c>
      <c r="C72" s="81" t="str">
        <f>'5. Offre de transport_2'!C78</f>
        <v/>
      </c>
      <c r="D72" s="150" t="str">
        <f>'5. Offre de transport_2'!D78&amp;" - "&amp;'5. Offre de transport_2'!E78</f>
        <v xml:space="preserve"> - </v>
      </c>
      <c r="E72" s="49"/>
      <c r="F72" s="49"/>
      <c r="G72" s="54"/>
      <c r="H72" s="49"/>
      <c r="I72" s="49"/>
      <c r="J72" s="54"/>
      <c r="K72" s="49"/>
      <c r="L72" s="49"/>
      <c r="M72" s="54"/>
      <c r="N72" s="49"/>
      <c r="O72" s="49"/>
      <c r="P72" s="54"/>
    </row>
    <row r="73" spans="2:16" x14ac:dyDescent="0.25">
      <c r="B73" s="80" t="str">
        <f>'5. Offre de transport_2'!B79</f>
        <v/>
      </c>
      <c r="C73" s="81" t="str">
        <f>'5. Offre de transport_2'!C79</f>
        <v/>
      </c>
      <c r="D73" s="150" t="str">
        <f>'5. Offre de transport_2'!D79&amp;" - "&amp;'5. Offre de transport_2'!E79</f>
        <v xml:space="preserve"> - </v>
      </c>
      <c r="E73" s="49"/>
      <c r="F73" s="49"/>
      <c r="G73" s="54"/>
      <c r="H73" s="49"/>
      <c r="I73" s="49"/>
      <c r="J73" s="54"/>
      <c r="K73" s="49"/>
      <c r="L73" s="49"/>
      <c r="M73" s="54"/>
      <c r="N73" s="49"/>
      <c r="O73" s="49"/>
      <c r="P73" s="54"/>
    </row>
    <row r="74" spans="2:16" x14ac:dyDescent="0.25">
      <c r="B74" s="80" t="str">
        <f>'5. Offre de transport_2'!B80</f>
        <v/>
      </c>
      <c r="C74" s="81" t="str">
        <f>'5. Offre de transport_2'!C80</f>
        <v/>
      </c>
      <c r="D74" s="150" t="str">
        <f>'5. Offre de transport_2'!D80&amp;" - "&amp;'5. Offre de transport_2'!E80</f>
        <v xml:space="preserve"> - </v>
      </c>
      <c r="E74" s="49"/>
      <c r="F74" s="49"/>
      <c r="G74" s="54"/>
      <c r="H74" s="49"/>
      <c r="I74" s="49"/>
      <c r="J74" s="54"/>
      <c r="K74" s="49"/>
      <c r="L74" s="49"/>
      <c r="M74" s="54"/>
      <c r="N74" s="49"/>
      <c r="O74" s="49"/>
      <c r="P74" s="54"/>
    </row>
    <row r="75" spans="2:16" x14ac:dyDescent="0.25">
      <c r="B75" s="80" t="str">
        <f>'5. Offre de transport_2'!B81</f>
        <v/>
      </c>
      <c r="C75" s="81" t="str">
        <f>'5. Offre de transport_2'!C81</f>
        <v/>
      </c>
      <c r="D75" s="150" t="str">
        <f>'5. Offre de transport_2'!D81&amp;" - "&amp;'5. Offre de transport_2'!E81</f>
        <v xml:space="preserve"> - </v>
      </c>
      <c r="E75" s="49"/>
      <c r="F75" s="49"/>
      <c r="G75" s="54"/>
      <c r="H75" s="49"/>
      <c r="I75" s="49"/>
      <c r="J75" s="54"/>
      <c r="K75" s="49"/>
      <c r="L75" s="49"/>
      <c r="M75" s="54"/>
      <c r="N75" s="49"/>
      <c r="O75" s="49"/>
      <c r="P75" s="54"/>
    </row>
    <row r="76" spans="2:16" x14ac:dyDescent="0.25">
      <c r="B76" s="80" t="str">
        <f>'5. Offre de transport_2'!B82</f>
        <v/>
      </c>
      <c r="C76" s="81" t="str">
        <f>'5. Offre de transport_2'!C82</f>
        <v/>
      </c>
      <c r="D76" s="150" t="str">
        <f>'5. Offre de transport_2'!D82&amp;" - "&amp;'5. Offre de transport_2'!E82</f>
        <v xml:space="preserve"> - </v>
      </c>
      <c r="E76" s="49"/>
      <c r="F76" s="49"/>
      <c r="G76" s="54"/>
      <c r="H76" s="49"/>
      <c r="I76" s="49"/>
      <c r="J76" s="54"/>
      <c r="K76" s="49"/>
      <c r="L76" s="49"/>
      <c r="M76" s="54"/>
      <c r="N76" s="49"/>
      <c r="O76" s="49"/>
      <c r="P76" s="54"/>
    </row>
    <row r="77" spans="2:16" x14ac:dyDescent="0.25">
      <c r="B77" s="80" t="str">
        <f>'5. Offre de transport_2'!B83</f>
        <v/>
      </c>
      <c r="C77" s="81" t="str">
        <f>'5. Offre de transport_2'!C83</f>
        <v/>
      </c>
      <c r="D77" s="150" t="str">
        <f>'5. Offre de transport_2'!D83&amp;" - "&amp;'5. Offre de transport_2'!E83</f>
        <v xml:space="preserve"> - </v>
      </c>
      <c r="E77" s="49"/>
      <c r="F77" s="49"/>
      <c r="G77" s="54"/>
      <c r="H77" s="49"/>
      <c r="I77" s="49"/>
      <c r="J77" s="54"/>
      <c r="K77" s="49"/>
      <c r="L77" s="49"/>
      <c r="M77" s="54"/>
      <c r="N77" s="49"/>
      <c r="O77" s="49"/>
      <c r="P77" s="54"/>
    </row>
    <row r="78" spans="2:16" x14ac:dyDescent="0.25">
      <c r="B78" s="80" t="str">
        <f>'5. Offre de transport_2'!B84</f>
        <v/>
      </c>
      <c r="C78" s="81" t="str">
        <f>'5. Offre de transport_2'!C84</f>
        <v/>
      </c>
      <c r="D78" s="150" t="str">
        <f>'5. Offre de transport_2'!D84&amp;" - "&amp;'5. Offre de transport_2'!E84</f>
        <v xml:space="preserve"> - </v>
      </c>
      <c r="E78" s="49"/>
      <c r="F78" s="49"/>
      <c r="G78" s="54"/>
      <c r="H78" s="49"/>
      <c r="I78" s="49"/>
      <c r="J78" s="54"/>
      <c r="K78" s="49"/>
      <c r="L78" s="49"/>
      <c r="M78" s="54"/>
      <c r="N78" s="49"/>
      <c r="O78" s="49"/>
      <c r="P78" s="54"/>
    </row>
    <row r="79" spans="2:16" x14ac:dyDescent="0.25">
      <c r="B79" s="80" t="str">
        <f>'5. Offre de transport_2'!B85</f>
        <v/>
      </c>
      <c r="C79" s="81" t="str">
        <f>'5. Offre de transport_2'!C85</f>
        <v/>
      </c>
      <c r="D79" s="150" t="str">
        <f>'5. Offre de transport_2'!D85&amp;" - "&amp;'5. Offre de transport_2'!E85</f>
        <v xml:space="preserve"> - </v>
      </c>
      <c r="E79" s="49"/>
      <c r="F79" s="49"/>
      <c r="G79" s="54"/>
      <c r="H79" s="49"/>
      <c r="I79" s="49"/>
      <c r="J79" s="54"/>
      <c r="K79" s="49"/>
      <c r="L79" s="49"/>
      <c r="M79" s="54"/>
      <c r="N79" s="49"/>
      <c r="O79" s="49"/>
      <c r="P79" s="54"/>
    </row>
    <row r="80" spans="2:16" x14ac:dyDescent="0.25">
      <c r="B80" s="80" t="str">
        <f>'5. Offre de transport_2'!B86</f>
        <v/>
      </c>
      <c r="C80" s="81" t="str">
        <f>'5. Offre de transport_2'!C86</f>
        <v/>
      </c>
      <c r="D80" s="150" t="str">
        <f>'5. Offre de transport_2'!D86&amp;" - "&amp;'5. Offre de transport_2'!E86</f>
        <v xml:space="preserve"> - </v>
      </c>
      <c r="E80" s="49"/>
      <c r="F80" s="49"/>
      <c r="G80" s="54"/>
      <c r="H80" s="49"/>
      <c r="I80" s="49"/>
      <c r="J80" s="54"/>
      <c r="K80" s="49"/>
      <c r="L80" s="49"/>
      <c r="M80" s="54"/>
      <c r="N80" s="49"/>
      <c r="O80" s="49"/>
      <c r="P80" s="54"/>
    </row>
    <row r="81" spans="2:16" x14ac:dyDescent="0.25">
      <c r="B81" s="80" t="str">
        <f>'5. Offre de transport_2'!B87</f>
        <v/>
      </c>
      <c r="C81" s="81" t="str">
        <f>'5. Offre de transport_2'!C87</f>
        <v/>
      </c>
      <c r="D81" s="150" t="str">
        <f>'5. Offre de transport_2'!D87&amp;" - "&amp;'5. Offre de transport_2'!E87</f>
        <v xml:space="preserve"> - </v>
      </c>
      <c r="E81" s="49"/>
      <c r="F81" s="49"/>
      <c r="G81" s="54"/>
      <c r="H81" s="49"/>
      <c r="I81" s="49"/>
      <c r="J81" s="54"/>
      <c r="K81" s="49"/>
      <c r="L81" s="49"/>
      <c r="M81" s="54"/>
      <c r="N81" s="49"/>
      <c r="O81" s="49"/>
      <c r="P81" s="54"/>
    </row>
    <row r="82" spans="2:16" x14ac:dyDescent="0.25">
      <c r="B82" s="80" t="str">
        <f>'5. Offre de transport_2'!B88</f>
        <v/>
      </c>
      <c r="C82" s="81" t="str">
        <f>'5. Offre de transport_2'!C88</f>
        <v/>
      </c>
      <c r="D82" s="150" t="str">
        <f>'5. Offre de transport_2'!D88&amp;" - "&amp;'5. Offre de transport_2'!E88</f>
        <v xml:space="preserve"> - </v>
      </c>
      <c r="E82" s="49"/>
      <c r="F82" s="49"/>
      <c r="G82" s="54"/>
      <c r="H82" s="49"/>
      <c r="I82" s="49"/>
      <c r="J82" s="54"/>
      <c r="K82" s="49"/>
      <c r="L82" s="49"/>
      <c r="M82" s="54"/>
      <c r="N82" s="49"/>
      <c r="O82" s="49"/>
      <c r="P82" s="54"/>
    </row>
    <row r="83" spans="2:16" x14ac:dyDescent="0.25">
      <c r="B83" s="80" t="str">
        <f>'5. Offre de transport_2'!B89</f>
        <v/>
      </c>
      <c r="C83" s="81" t="str">
        <f>'5. Offre de transport_2'!C89</f>
        <v/>
      </c>
      <c r="D83" s="150" t="str">
        <f>'5. Offre de transport_2'!D89&amp;" - "&amp;'5. Offre de transport_2'!E89</f>
        <v xml:space="preserve"> - </v>
      </c>
      <c r="E83" s="49"/>
      <c r="F83" s="49"/>
      <c r="G83" s="54"/>
      <c r="H83" s="49"/>
      <c r="I83" s="49"/>
      <c r="J83" s="54"/>
      <c r="K83" s="49"/>
      <c r="L83" s="49"/>
      <c r="M83" s="54"/>
      <c r="N83" s="49"/>
      <c r="O83" s="49"/>
      <c r="P83" s="54"/>
    </row>
    <row r="84" spans="2:16" x14ac:dyDescent="0.25">
      <c r="B84" s="80" t="str">
        <f>'5. Offre de transport_2'!B90</f>
        <v/>
      </c>
      <c r="C84" s="81" t="str">
        <f>'5. Offre de transport_2'!C90</f>
        <v/>
      </c>
      <c r="D84" s="150" t="str">
        <f>'5. Offre de transport_2'!D90&amp;" - "&amp;'5. Offre de transport_2'!E90</f>
        <v xml:space="preserve"> - </v>
      </c>
      <c r="E84" s="49"/>
      <c r="F84" s="49"/>
      <c r="G84" s="54"/>
      <c r="H84" s="49"/>
      <c r="I84" s="49"/>
      <c r="J84" s="54"/>
      <c r="K84" s="49"/>
      <c r="L84" s="49"/>
      <c r="M84" s="54"/>
      <c r="N84" s="49"/>
      <c r="O84" s="49"/>
      <c r="P84" s="54"/>
    </row>
    <row r="85" spans="2:16" x14ac:dyDescent="0.25">
      <c r="B85" s="80" t="str">
        <f>'5. Offre de transport_2'!B91</f>
        <v/>
      </c>
      <c r="C85" s="81" t="str">
        <f>'5. Offre de transport_2'!C91</f>
        <v/>
      </c>
      <c r="D85" s="150" t="str">
        <f>'5. Offre de transport_2'!D91&amp;" - "&amp;'5. Offre de transport_2'!E91</f>
        <v xml:space="preserve"> - </v>
      </c>
      <c r="E85" s="49"/>
      <c r="F85" s="49"/>
      <c r="G85" s="54"/>
      <c r="H85" s="49"/>
      <c r="I85" s="49"/>
      <c r="J85" s="54"/>
      <c r="K85" s="49"/>
      <c r="L85" s="49"/>
      <c r="M85" s="54"/>
      <c r="N85" s="49"/>
      <c r="O85" s="49"/>
      <c r="P85" s="54"/>
    </row>
    <row r="86" spans="2:16" x14ac:dyDescent="0.25">
      <c r="B86" s="80" t="str">
        <f>'5. Offre de transport_2'!B92</f>
        <v/>
      </c>
      <c r="C86" s="81" t="str">
        <f>'5. Offre de transport_2'!C92</f>
        <v/>
      </c>
      <c r="D86" s="150" t="str">
        <f>'5. Offre de transport_2'!D92&amp;" - "&amp;'5. Offre de transport_2'!E92</f>
        <v xml:space="preserve"> - </v>
      </c>
      <c r="E86" s="49"/>
      <c r="F86" s="49"/>
      <c r="G86" s="54"/>
      <c r="H86" s="49"/>
      <c r="I86" s="49"/>
      <c r="J86" s="54"/>
      <c r="K86" s="49"/>
      <c r="L86" s="49"/>
      <c r="M86" s="54"/>
      <c r="N86" s="49"/>
      <c r="O86" s="49"/>
      <c r="P86" s="54"/>
    </row>
    <row r="87" spans="2:16" x14ac:dyDescent="0.25">
      <c r="B87" s="80" t="str">
        <f>'5. Offre de transport_2'!B93</f>
        <v/>
      </c>
      <c r="C87" s="81" t="str">
        <f>'5. Offre de transport_2'!C93</f>
        <v/>
      </c>
      <c r="D87" s="150" t="str">
        <f>'5. Offre de transport_2'!D93&amp;" - "&amp;'5. Offre de transport_2'!E93</f>
        <v xml:space="preserve"> - </v>
      </c>
      <c r="E87" s="49"/>
      <c r="F87" s="49"/>
      <c r="G87" s="54"/>
      <c r="H87" s="49"/>
      <c r="I87" s="49"/>
      <c r="J87" s="54"/>
      <c r="K87" s="49"/>
      <c r="L87" s="49"/>
      <c r="M87" s="54"/>
      <c r="N87" s="49"/>
      <c r="O87" s="49"/>
      <c r="P87" s="54"/>
    </row>
    <row r="88" spans="2:16" x14ac:dyDescent="0.25">
      <c r="B88" s="80" t="str">
        <f>'5. Offre de transport_2'!B94</f>
        <v/>
      </c>
      <c r="C88" s="81" t="str">
        <f>'5. Offre de transport_2'!C94</f>
        <v/>
      </c>
      <c r="D88" s="150" t="str">
        <f>'5. Offre de transport_2'!D94&amp;" - "&amp;'5. Offre de transport_2'!E94</f>
        <v xml:space="preserve"> - </v>
      </c>
      <c r="E88" s="49"/>
      <c r="F88" s="49"/>
      <c r="G88" s="54"/>
      <c r="H88" s="49"/>
      <c r="I88" s="49"/>
      <c r="J88" s="54"/>
      <c r="K88" s="49"/>
      <c r="L88" s="49"/>
      <c r="M88" s="54"/>
      <c r="N88" s="49"/>
      <c r="O88" s="49"/>
      <c r="P88" s="54"/>
    </row>
    <row r="89" spans="2:16" x14ac:dyDescent="0.25">
      <c r="B89" s="80" t="str">
        <f>'5. Offre de transport_2'!B95</f>
        <v/>
      </c>
      <c r="C89" s="81" t="str">
        <f>'5. Offre de transport_2'!C95</f>
        <v/>
      </c>
      <c r="D89" s="150" t="str">
        <f>'5. Offre de transport_2'!D95&amp;" - "&amp;'5. Offre de transport_2'!E95</f>
        <v xml:space="preserve"> - </v>
      </c>
      <c r="E89" s="49"/>
      <c r="F89" s="49"/>
      <c r="G89" s="54"/>
      <c r="H89" s="49"/>
      <c r="I89" s="49"/>
      <c r="J89" s="54"/>
      <c r="K89" s="49"/>
      <c r="L89" s="49"/>
      <c r="M89" s="54"/>
      <c r="N89" s="49"/>
      <c r="O89" s="49"/>
      <c r="P89" s="54"/>
    </row>
    <row r="90" spans="2:16" x14ac:dyDescent="0.25">
      <c r="B90" s="80" t="str">
        <f>'5. Offre de transport_2'!B96</f>
        <v/>
      </c>
      <c r="C90" s="81" t="str">
        <f>'5. Offre de transport_2'!C96</f>
        <v/>
      </c>
      <c r="D90" s="150" t="str">
        <f>'5. Offre de transport_2'!D96&amp;" - "&amp;'5. Offre de transport_2'!E96</f>
        <v xml:space="preserve"> - </v>
      </c>
      <c r="E90" s="49"/>
      <c r="F90" s="49"/>
      <c r="G90" s="54"/>
      <c r="H90" s="49"/>
      <c r="I90" s="49"/>
      <c r="J90" s="54"/>
      <c r="K90" s="49"/>
      <c r="L90" s="49"/>
      <c r="M90" s="54"/>
      <c r="N90" s="49"/>
      <c r="O90" s="49"/>
      <c r="P90" s="54"/>
    </row>
    <row r="91" spans="2:16" x14ac:dyDescent="0.25">
      <c r="B91" s="80" t="str">
        <f>'5. Offre de transport_2'!B97</f>
        <v/>
      </c>
      <c r="C91" s="81" t="str">
        <f>'5. Offre de transport_2'!C97</f>
        <v/>
      </c>
      <c r="D91" s="150" t="str">
        <f>'5. Offre de transport_2'!D97&amp;" - "&amp;'5. Offre de transport_2'!E97</f>
        <v xml:space="preserve"> - </v>
      </c>
      <c r="E91" s="49"/>
      <c r="F91" s="49"/>
      <c r="G91" s="54"/>
      <c r="H91" s="49"/>
      <c r="I91" s="49"/>
      <c r="J91" s="54"/>
      <c r="K91" s="49"/>
      <c r="L91" s="49"/>
      <c r="M91" s="54"/>
      <c r="N91" s="49"/>
      <c r="O91" s="49"/>
      <c r="P91" s="54"/>
    </row>
    <row r="92" spans="2:16" x14ac:dyDescent="0.25">
      <c r="B92" s="80" t="str">
        <f>'5. Offre de transport_2'!B98</f>
        <v/>
      </c>
      <c r="C92" s="81" t="str">
        <f>'5. Offre de transport_2'!C98</f>
        <v/>
      </c>
      <c r="D92" s="150" t="str">
        <f>'5. Offre de transport_2'!D98&amp;" - "&amp;'5. Offre de transport_2'!E98</f>
        <v xml:space="preserve"> - </v>
      </c>
      <c r="E92" s="49"/>
      <c r="F92" s="49"/>
      <c r="G92" s="54"/>
      <c r="H92" s="49"/>
      <c r="I92" s="49"/>
      <c r="J92" s="54"/>
      <c r="K92" s="49"/>
      <c r="L92" s="49"/>
      <c r="M92" s="54"/>
      <c r="N92" s="49"/>
      <c r="O92" s="49"/>
      <c r="P92" s="54"/>
    </row>
    <row r="93" spans="2:16" x14ac:dyDescent="0.25">
      <c r="B93" s="80" t="str">
        <f>'5. Offre de transport_2'!B99</f>
        <v/>
      </c>
      <c r="C93" s="81" t="str">
        <f>'5. Offre de transport_2'!C99</f>
        <v/>
      </c>
      <c r="D93" s="150" t="str">
        <f>'5. Offre de transport_2'!D99&amp;" - "&amp;'5. Offre de transport_2'!E99</f>
        <v xml:space="preserve"> - </v>
      </c>
      <c r="E93" s="49"/>
      <c r="F93" s="49"/>
      <c r="G93" s="54"/>
      <c r="H93" s="49"/>
      <c r="I93" s="49"/>
      <c r="J93" s="54"/>
      <c r="K93" s="49"/>
      <c r="L93" s="49"/>
      <c r="M93" s="54"/>
      <c r="N93" s="49"/>
      <c r="O93" s="49"/>
      <c r="P93" s="54"/>
    </row>
    <row r="94" spans="2:16" x14ac:dyDescent="0.25">
      <c r="B94" s="80" t="str">
        <f>'5. Offre de transport_2'!B100</f>
        <v/>
      </c>
      <c r="C94" s="81" t="str">
        <f>'5. Offre de transport_2'!C100</f>
        <v/>
      </c>
      <c r="D94" s="150" t="str">
        <f>'5. Offre de transport_2'!D100&amp;" - "&amp;'5. Offre de transport_2'!E100</f>
        <v xml:space="preserve"> - </v>
      </c>
      <c r="E94" s="49"/>
      <c r="F94" s="49"/>
      <c r="G94" s="54"/>
      <c r="H94" s="49"/>
      <c r="I94" s="49"/>
      <c r="J94" s="54"/>
      <c r="K94" s="49"/>
      <c r="L94" s="49"/>
      <c r="M94" s="54"/>
      <c r="N94" s="49"/>
      <c r="O94" s="49"/>
      <c r="P94" s="54"/>
    </row>
    <row r="95" spans="2:16" x14ac:dyDescent="0.25">
      <c r="B95" s="80" t="str">
        <f>'5. Offre de transport_2'!B101</f>
        <v/>
      </c>
      <c r="C95" s="81" t="str">
        <f>'5. Offre de transport_2'!C101</f>
        <v/>
      </c>
      <c r="D95" s="150" t="str">
        <f>'5. Offre de transport_2'!D101&amp;" - "&amp;'5. Offre de transport_2'!E101</f>
        <v xml:space="preserve"> - </v>
      </c>
      <c r="E95" s="49"/>
      <c r="F95" s="49"/>
      <c r="G95" s="54"/>
      <c r="H95" s="49"/>
      <c r="I95" s="49"/>
      <c r="J95" s="54"/>
      <c r="K95" s="49"/>
      <c r="L95" s="49"/>
      <c r="M95" s="54"/>
      <c r="N95" s="49"/>
      <c r="O95" s="49"/>
      <c r="P95" s="54"/>
    </row>
    <row r="96" spans="2:16" x14ac:dyDescent="0.25">
      <c r="B96" s="80" t="str">
        <f>'5. Offre de transport_2'!B102</f>
        <v/>
      </c>
      <c r="C96" s="81" t="str">
        <f>'5. Offre de transport_2'!C102</f>
        <v/>
      </c>
      <c r="D96" s="150" t="str">
        <f>'5. Offre de transport_2'!D102&amp;" - "&amp;'5. Offre de transport_2'!E102</f>
        <v xml:space="preserve"> - </v>
      </c>
      <c r="E96" s="49"/>
      <c r="F96" s="49"/>
      <c r="G96" s="54"/>
      <c r="H96" s="49"/>
      <c r="I96" s="49"/>
      <c r="J96" s="54"/>
      <c r="K96" s="49"/>
      <c r="L96" s="49"/>
      <c r="M96" s="54"/>
      <c r="N96" s="49"/>
      <c r="O96" s="49"/>
      <c r="P96" s="54"/>
    </row>
    <row r="97" spans="2:16" x14ac:dyDescent="0.25">
      <c r="B97" s="80" t="str">
        <f>'5. Offre de transport_2'!B103</f>
        <v/>
      </c>
      <c r="C97" s="81" t="str">
        <f>'5. Offre de transport_2'!C103</f>
        <v/>
      </c>
      <c r="D97" s="150" t="str">
        <f>'5. Offre de transport_2'!D103&amp;" - "&amp;'5. Offre de transport_2'!E103</f>
        <v xml:space="preserve"> - </v>
      </c>
      <c r="E97" s="49"/>
      <c r="F97" s="49"/>
      <c r="G97" s="54"/>
      <c r="H97" s="49"/>
      <c r="I97" s="49"/>
      <c r="J97" s="54"/>
      <c r="K97" s="49"/>
      <c r="L97" s="49"/>
      <c r="M97" s="54"/>
      <c r="N97" s="49"/>
      <c r="O97" s="49"/>
      <c r="P97" s="54"/>
    </row>
    <row r="98" spans="2:16" x14ac:dyDescent="0.25">
      <c r="B98" s="80" t="str">
        <f>'5. Offre de transport_2'!B104</f>
        <v/>
      </c>
      <c r="C98" s="81" t="str">
        <f>'5. Offre de transport_2'!C104</f>
        <v/>
      </c>
      <c r="D98" s="150" t="str">
        <f>'5. Offre de transport_2'!D104&amp;" - "&amp;'5. Offre de transport_2'!E104</f>
        <v xml:space="preserve"> - </v>
      </c>
      <c r="E98" s="49"/>
      <c r="F98" s="49"/>
      <c r="G98" s="54"/>
      <c r="H98" s="49"/>
      <c r="I98" s="49"/>
      <c r="J98" s="54"/>
      <c r="K98" s="49"/>
      <c r="L98" s="49"/>
      <c r="M98" s="54"/>
      <c r="N98" s="49"/>
      <c r="O98" s="49"/>
      <c r="P98" s="54"/>
    </row>
    <row r="99" spans="2:16" x14ac:dyDescent="0.25">
      <c r="B99" s="80" t="str">
        <f>'5. Offre de transport_2'!B105</f>
        <v/>
      </c>
      <c r="C99" s="81" t="str">
        <f>'5. Offre de transport_2'!C105</f>
        <v/>
      </c>
      <c r="D99" s="150" t="str">
        <f>'5. Offre de transport_2'!D105&amp;" - "&amp;'5. Offre de transport_2'!E105</f>
        <v xml:space="preserve"> - </v>
      </c>
      <c r="E99" s="49"/>
      <c r="F99" s="49"/>
      <c r="G99" s="54"/>
      <c r="H99" s="49"/>
      <c r="I99" s="49"/>
      <c r="J99" s="54"/>
      <c r="K99" s="49"/>
      <c r="L99" s="49"/>
      <c r="M99" s="54"/>
      <c r="N99" s="49"/>
      <c r="O99" s="49"/>
      <c r="P99" s="54"/>
    </row>
    <row r="100" spans="2:16" x14ac:dyDescent="0.25">
      <c r="B100" s="80" t="str">
        <f>'5. Offre de transport_2'!B106</f>
        <v/>
      </c>
      <c r="C100" s="81" t="str">
        <f>'5. Offre de transport_2'!C106</f>
        <v/>
      </c>
      <c r="D100" s="150" t="str">
        <f>'5. Offre de transport_2'!D106&amp;" - "&amp;'5. Offre de transport_2'!E106</f>
        <v xml:space="preserve"> - </v>
      </c>
      <c r="E100" s="49"/>
      <c r="F100" s="49"/>
      <c r="G100" s="54"/>
      <c r="H100" s="49"/>
      <c r="I100" s="49"/>
      <c r="J100" s="54"/>
      <c r="K100" s="49"/>
      <c r="L100" s="49"/>
      <c r="M100" s="54"/>
      <c r="N100" s="49"/>
      <c r="O100" s="49"/>
      <c r="P100" s="54"/>
    </row>
    <row r="101" spans="2:16" x14ac:dyDescent="0.25">
      <c r="B101" s="80" t="str">
        <f>'5. Offre de transport_2'!B107</f>
        <v/>
      </c>
      <c r="C101" s="81" t="str">
        <f>'5. Offre de transport_2'!C107</f>
        <v/>
      </c>
      <c r="D101" s="150" t="str">
        <f>'5. Offre de transport_2'!D107&amp;" - "&amp;'5. Offre de transport_2'!E107</f>
        <v xml:space="preserve"> - </v>
      </c>
      <c r="E101" s="49"/>
      <c r="F101" s="49"/>
      <c r="G101" s="54"/>
      <c r="H101" s="49"/>
      <c r="I101" s="49"/>
      <c r="J101" s="54"/>
      <c r="K101" s="49"/>
      <c r="L101" s="49"/>
      <c r="M101" s="54"/>
      <c r="N101" s="49"/>
      <c r="O101" s="49"/>
      <c r="P101" s="54"/>
    </row>
    <row r="102" spans="2:16" x14ac:dyDescent="0.25">
      <c r="B102" s="80" t="str">
        <f>'5. Offre de transport_2'!B108</f>
        <v/>
      </c>
      <c r="C102" s="81" t="str">
        <f>'5. Offre de transport_2'!C108</f>
        <v/>
      </c>
      <c r="D102" s="150" t="str">
        <f>'5. Offre de transport_2'!D108&amp;" - "&amp;'5. Offre de transport_2'!E108</f>
        <v xml:space="preserve"> - </v>
      </c>
      <c r="E102" s="49"/>
      <c r="F102" s="49"/>
      <c r="G102" s="54"/>
      <c r="H102" s="49"/>
      <c r="I102" s="49"/>
      <c r="J102" s="54"/>
      <c r="K102" s="49"/>
      <c r="L102" s="49"/>
      <c r="M102" s="54"/>
      <c r="N102" s="49"/>
      <c r="O102" s="49"/>
      <c r="P102" s="54"/>
    </row>
    <row r="103" spans="2:16" x14ac:dyDescent="0.25">
      <c r="B103" s="80" t="str">
        <f>'5. Offre de transport_2'!B109</f>
        <v/>
      </c>
      <c r="C103" s="81" t="str">
        <f>'5. Offre de transport_2'!C109</f>
        <v/>
      </c>
      <c r="D103" s="150" t="str">
        <f>'5. Offre de transport_2'!D109&amp;" - "&amp;'5. Offre de transport_2'!E109</f>
        <v xml:space="preserve"> - </v>
      </c>
      <c r="E103" s="49"/>
      <c r="F103" s="49"/>
      <c r="G103" s="54"/>
      <c r="H103" s="49"/>
      <c r="I103" s="49"/>
      <c r="J103" s="54"/>
      <c r="K103" s="49"/>
      <c r="L103" s="49"/>
      <c r="M103" s="54"/>
      <c r="N103" s="49"/>
      <c r="O103" s="49"/>
      <c r="P103" s="54"/>
    </row>
    <row r="104" spans="2:16" x14ac:dyDescent="0.25">
      <c r="B104" s="80" t="str">
        <f>'5. Offre de transport_2'!B110</f>
        <v/>
      </c>
      <c r="C104" s="81" t="str">
        <f>'5. Offre de transport_2'!C110</f>
        <v/>
      </c>
      <c r="D104" s="150" t="str">
        <f>'5. Offre de transport_2'!D110&amp;" - "&amp;'5. Offre de transport_2'!E110</f>
        <v xml:space="preserve"> - </v>
      </c>
      <c r="E104" s="49"/>
      <c r="F104" s="49"/>
      <c r="G104" s="54"/>
      <c r="H104" s="49"/>
      <c r="I104" s="49"/>
      <c r="J104" s="54"/>
      <c r="K104" s="49"/>
      <c r="L104" s="49"/>
      <c r="M104" s="54"/>
      <c r="N104" s="49"/>
      <c r="O104" s="49"/>
      <c r="P104" s="54"/>
    </row>
    <row r="105" spans="2:16" x14ac:dyDescent="0.25">
      <c r="B105" s="80" t="str">
        <f>'5. Offre de transport_2'!B111</f>
        <v/>
      </c>
      <c r="C105" s="81" t="str">
        <f>'5. Offre de transport_2'!C111</f>
        <v/>
      </c>
      <c r="D105" s="150" t="str">
        <f>'5. Offre de transport_2'!D111&amp;" - "&amp;'5. Offre de transport_2'!E111</f>
        <v xml:space="preserve"> - </v>
      </c>
      <c r="E105" s="49"/>
      <c r="F105" s="49"/>
      <c r="G105" s="54"/>
      <c r="H105" s="49"/>
      <c r="I105" s="49"/>
      <c r="J105" s="54"/>
      <c r="K105" s="49"/>
      <c r="L105" s="49"/>
      <c r="M105" s="54"/>
      <c r="N105" s="49"/>
      <c r="O105" s="49"/>
      <c r="P105" s="54"/>
    </row>
    <row r="106" spans="2:16" x14ac:dyDescent="0.25">
      <c r="B106" s="80" t="str">
        <f>'5. Offre de transport_2'!B112</f>
        <v/>
      </c>
      <c r="C106" s="81" t="str">
        <f>'5. Offre de transport_2'!C112</f>
        <v/>
      </c>
      <c r="D106" s="150" t="str">
        <f>'5. Offre de transport_2'!D112&amp;" - "&amp;'5. Offre de transport_2'!E112</f>
        <v xml:space="preserve"> - </v>
      </c>
      <c r="E106" s="49"/>
      <c r="F106" s="49"/>
      <c r="G106" s="54"/>
      <c r="H106" s="49"/>
      <c r="I106" s="49"/>
      <c r="J106" s="54"/>
      <c r="K106" s="49"/>
      <c r="L106" s="49"/>
      <c r="M106" s="54"/>
      <c r="N106" s="49"/>
      <c r="O106" s="49"/>
      <c r="P106" s="54"/>
    </row>
    <row r="107" spans="2:16" x14ac:dyDescent="0.25">
      <c r="B107" s="80" t="str">
        <f>'5. Offre de transport_2'!B113</f>
        <v/>
      </c>
      <c r="C107" s="81" t="str">
        <f>'5. Offre de transport_2'!C113</f>
        <v/>
      </c>
      <c r="D107" s="150" t="str">
        <f>'5. Offre de transport_2'!D113&amp;" - "&amp;'5. Offre de transport_2'!E113</f>
        <v xml:space="preserve"> - </v>
      </c>
      <c r="E107" s="49"/>
      <c r="F107" s="49"/>
      <c r="G107" s="54"/>
      <c r="H107" s="49"/>
      <c r="I107" s="49"/>
      <c r="J107" s="54"/>
      <c r="K107" s="49"/>
      <c r="L107" s="49"/>
      <c r="M107" s="54"/>
      <c r="N107" s="49"/>
      <c r="O107" s="49"/>
      <c r="P107" s="54"/>
    </row>
    <row r="108" spans="2:16" x14ac:dyDescent="0.25">
      <c r="B108" s="80" t="str">
        <f>'5. Offre de transport_2'!B114</f>
        <v/>
      </c>
      <c r="C108" s="81" t="str">
        <f>'5. Offre de transport_2'!C114</f>
        <v/>
      </c>
      <c r="D108" s="150" t="str">
        <f>'5. Offre de transport_2'!D114&amp;" - "&amp;'5. Offre de transport_2'!E114</f>
        <v xml:space="preserve"> - </v>
      </c>
      <c r="E108" s="49"/>
      <c r="F108" s="49"/>
      <c r="G108" s="54"/>
      <c r="H108" s="49"/>
      <c r="I108" s="49"/>
      <c r="J108" s="54"/>
      <c r="K108" s="49"/>
      <c r="L108" s="49"/>
      <c r="M108" s="54"/>
      <c r="N108" s="49"/>
      <c r="O108" s="49"/>
      <c r="P108" s="54"/>
    </row>
    <row r="109" spans="2:16" x14ac:dyDescent="0.25">
      <c r="B109" s="80" t="str">
        <f>'5. Offre de transport_2'!B115</f>
        <v/>
      </c>
      <c r="C109" s="81" t="str">
        <f>'5. Offre de transport_2'!C115</f>
        <v/>
      </c>
      <c r="D109" s="150" t="str">
        <f>'5. Offre de transport_2'!D115&amp;" - "&amp;'5. Offre de transport_2'!E115</f>
        <v xml:space="preserve"> - </v>
      </c>
      <c r="E109" s="49"/>
      <c r="F109" s="49"/>
      <c r="G109" s="54"/>
      <c r="H109" s="49"/>
      <c r="I109" s="49"/>
      <c r="J109" s="54"/>
      <c r="K109" s="49"/>
      <c r="L109" s="49"/>
      <c r="M109" s="54"/>
      <c r="N109" s="49"/>
      <c r="O109" s="49"/>
      <c r="P109" s="54"/>
    </row>
    <row r="110" spans="2:16" x14ac:dyDescent="0.25">
      <c r="B110" s="80" t="str">
        <f>'5. Offre de transport_2'!B116</f>
        <v/>
      </c>
      <c r="C110" s="81" t="str">
        <f>'5. Offre de transport_2'!C116</f>
        <v/>
      </c>
      <c r="D110" s="150" t="str">
        <f>'5. Offre de transport_2'!D116&amp;" - "&amp;'5. Offre de transport_2'!E116</f>
        <v xml:space="preserve"> - </v>
      </c>
      <c r="E110" s="49"/>
      <c r="F110" s="49"/>
      <c r="G110" s="54"/>
      <c r="H110" s="49"/>
      <c r="I110" s="49"/>
      <c r="J110" s="54"/>
      <c r="K110" s="49"/>
      <c r="L110" s="49"/>
      <c r="M110" s="54"/>
      <c r="N110" s="49"/>
      <c r="O110" s="49"/>
      <c r="P110" s="54"/>
    </row>
    <row r="111" spans="2:16" x14ac:dyDescent="0.25">
      <c r="B111" s="80" t="str">
        <f>'5. Offre de transport_2'!B117</f>
        <v/>
      </c>
      <c r="C111" s="81" t="str">
        <f>'5. Offre de transport_2'!C117</f>
        <v/>
      </c>
      <c r="D111" s="150" t="str">
        <f>'5. Offre de transport_2'!D117&amp;" - "&amp;'5. Offre de transport_2'!E117</f>
        <v xml:space="preserve"> - </v>
      </c>
      <c r="E111" s="49"/>
      <c r="F111" s="49"/>
      <c r="G111" s="54"/>
      <c r="H111" s="49"/>
      <c r="I111" s="49"/>
      <c r="J111" s="54"/>
      <c r="K111" s="49"/>
      <c r="L111" s="49"/>
      <c r="M111" s="54"/>
      <c r="N111" s="49"/>
      <c r="O111" s="49"/>
      <c r="P111" s="54"/>
    </row>
    <row r="112" spans="2:16" x14ac:dyDescent="0.25">
      <c r="B112" s="80" t="str">
        <f>'5. Offre de transport_2'!B118</f>
        <v/>
      </c>
      <c r="C112" s="81" t="str">
        <f>'5. Offre de transport_2'!C118</f>
        <v/>
      </c>
      <c r="D112" s="150" t="str">
        <f>'5. Offre de transport_2'!D118&amp;" - "&amp;'5. Offre de transport_2'!E118</f>
        <v xml:space="preserve"> - </v>
      </c>
      <c r="E112" s="49"/>
      <c r="F112" s="49"/>
      <c r="G112" s="54"/>
      <c r="H112" s="49"/>
      <c r="I112" s="49"/>
      <c r="J112" s="54"/>
      <c r="K112" s="49"/>
      <c r="L112" s="49"/>
      <c r="M112" s="54"/>
      <c r="N112" s="49"/>
      <c r="O112" s="49"/>
      <c r="P112" s="54"/>
    </row>
    <row r="113" spans="2:16" x14ac:dyDescent="0.25">
      <c r="B113" s="80" t="str">
        <f>'5. Offre de transport_2'!B119</f>
        <v/>
      </c>
      <c r="C113" s="81" t="str">
        <f>'5. Offre de transport_2'!C119</f>
        <v/>
      </c>
      <c r="D113" s="150" t="str">
        <f>'5. Offre de transport_2'!D119&amp;" - "&amp;'5. Offre de transport_2'!E119</f>
        <v xml:space="preserve"> - </v>
      </c>
      <c r="E113" s="49"/>
      <c r="F113" s="49"/>
      <c r="G113" s="54"/>
      <c r="H113" s="49"/>
      <c r="I113" s="49"/>
      <c r="J113" s="54"/>
      <c r="K113" s="49"/>
      <c r="L113" s="49"/>
      <c r="M113" s="54"/>
      <c r="N113" s="49"/>
      <c r="O113" s="49"/>
      <c r="P113" s="54"/>
    </row>
    <row r="114" spans="2:16" x14ac:dyDescent="0.25">
      <c r="B114" s="80" t="str">
        <f>'5. Offre de transport_2'!B120</f>
        <v/>
      </c>
      <c r="C114" s="81" t="str">
        <f>'5. Offre de transport_2'!C120</f>
        <v/>
      </c>
      <c r="D114" s="150" t="str">
        <f>'5. Offre de transport_2'!D120&amp;" - "&amp;'5. Offre de transport_2'!E120</f>
        <v xml:space="preserve"> - </v>
      </c>
      <c r="E114" s="49"/>
      <c r="F114" s="49"/>
      <c r="G114" s="54"/>
      <c r="H114" s="49"/>
      <c r="I114" s="49"/>
      <c r="J114" s="54"/>
      <c r="K114" s="49"/>
      <c r="L114" s="49"/>
      <c r="M114" s="54"/>
      <c r="N114" s="49"/>
      <c r="O114" s="49"/>
      <c r="P114" s="54"/>
    </row>
    <row r="115" spans="2:16" x14ac:dyDescent="0.25">
      <c r="B115" s="80" t="str">
        <f>'5. Offre de transport_2'!B121</f>
        <v/>
      </c>
      <c r="C115" s="81" t="str">
        <f>'5. Offre de transport_2'!C121</f>
        <v/>
      </c>
      <c r="D115" s="150" t="str">
        <f>'5. Offre de transport_2'!D121&amp;" - "&amp;'5. Offre de transport_2'!E121</f>
        <v xml:space="preserve"> - </v>
      </c>
      <c r="E115" s="49"/>
      <c r="F115" s="49"/>
      <c r="G115" s="54"/>
      <c r="H115" s="49"/>
      <c r="I115" s="49"/>
      <c r="J115" s="54"/>
      <c r="K115" s="49"/>
      <c r="L115" s="49"/>
      <c r="M115" s="54"/>
      <c r="N115" s="49"/>
      <c r="O115" s="49"/>
      <c r="P115" s="54"/>
    </row>
    <row r="116" spans="2:16" x14ac:dyDescent="0.25">
      <c r="B116" s="80" t="str">
        <f>'5. Offre de transport_2'!B122</f>
        <v/>
      </c>
      <c r="C116" s="81" t="str">
        <f>'5. Offre de transport_2'!C122</f>
        <v/>
      </c>
      <c r="D116" s="150" t="str">
        <f>'5. Offre de transport_2'!D122&amp;" - "&amp;'5. Offre de transport_2'!E122</f>
        <v xml:space="preserve"> - </v>
      </c>
      <c r="E116" s="49"/>
      <c r="F116" s="49"/>
      <c r="G116" s="54"/>
      <c r="H116" s="49"/>
      <c r="I116" s="49"/>
      <c r="J116" s="54"/>
      <c r="K116" s="49"/>
      <c r="L116" s="49"/>
      <c r="M116" s="54"/>
      <c r="N116" s="49"/>
      <c r="O116" s="49"/>
      <c r="P116" s="54"/>
    </row>
    <row r="117" spans="2:16" x14ac:dyDescent="0.25">
      <c r="B117" s="80" t="str">
        <f>'5. Offre de transport_2'!B123</f>
        <v/>
      </c>
      <c r="C117" s="81" t="str">
        <f>'5. Offre de transport_2'!C123</f>
        <v/>
      </c>
      <c r="D117" s="150" t="str">
        <f>'5. Offre de transport_2'!D123&amp;" - "&amp;'5. Offre de transport_2'!E123</f>
        <v xml:space="preserve"> - </v>
      </c>
      <c r="E117" s="49"/>
      <c r="F117" s="49"/>
      <c r="G117" s="54"/>
      <c r="H117" s="49"/>
      <c r="I117" s="49"/>
      <c r="J117" s="54"/>
      <c r="K117" s="49"/>
      <c r="L117" s="49"/>
      <c r="M117" s="54"/>
      <c r="N117" s="49"/>
      <c r="O117" s="49"/>
      <c r="P117" s="54"/>
    </row>
    <row r="118" spans="2:16" x14ac:dyDescent="0.25">
      <c r="B118" s="80" t="str">
        <f>'5. Offre de transport_2'!B124</f>
        <v/>
      </c>
      <c r="C118" s="81" t="str">
        <f>'5. Offre de transport_2'!C124</f>
        <v/>
      </c>
      <c r="D118" s="150" t="str">
        <f>'5. Offre de transport_2'!D124&amp;" - "&amp;'5. Offre de transport_2'!E124</f>
        <v xml:space="preserve"> - </v>
      </c>
      <c r="E118" s="49"/>
      <c r="F118" s="49"/>
      <c r="G118" s="54"/>
      <c r="H118" s="49"/>
      <c r="I118" s="49"/>
      <c r="J118" s="54"/>
      <c r="K118" s="49"/>
      <c r="L118" s="49"/>
      <c r="M118" s="54"/>
      <c r="N118" s="49"/>
      <c r="O118" s="49"/>
      <c r="P118" s="54"/>
    </row>
    <row r="119" spans="2:16" x14ac:dyDescent="0.25">
      <c r="B119" s="80" t="str">
        <f>'5. Offre de transport_2'!B125</f>
        <v/>
      </c>
      <c r="C119" s="81" t="str">
        <f>'5. Offre de transport_2'!C125</f>
        <v/>
      </c>
      <c r="D119" s="150" t="str">
        <f>'5. Offre de transport_2'!D125&amp;" - "&amp;'5. Offre de transport_2'!E125</f>
        <v xml:space="preserve"> - </v>
      </c>
      <c r="E119" s="49"/>
      <c r="F119" s="49"/>
      <c r="G119" s="54"/>
      <c r="H119" s="49"/>
      <c r="I119" s="49"/>
      <c r="J119" s="54"/>
      <c r="K119" s="49"/>
      <c r="L119" s="49"/>
      <c r="M119" s="54"/>
      <c r="N119" s="49"/>
      <c r="O119" s="49"/>
      <c r="P119" s="54"/>
    </row>
    <row r="120" spans="2:16" x14ac:dyDescent="0.25">
      <c r="B120" s="80" t="str">
        <f>'5. Offre de transport_2'!B126</f>
        <v/>
      </c>
      <c r="C120" s="81" t="str">
        <f>'5. Offre de transport_2'!C126</f>
        <v/>
      </c>
      <c r="D120" s="150" t="str">
        <f>'5. Offre de transport_2'!D126&amp;" - "&amp;'5. Offre de transport_2'!E126</f>
        <v xml:space="preserve"> - </v>
      </c>
      <c r="E120" s="49"/>
      <c r="F120" s="49"/>
      <c r="G120" s="54"/>
      <c r="H120" s="49"/>
      <c r="I120" s="49"/>
      <c r="J120" s="54"/>
      <c r="K120" s="49"/>
      <c r="L120" s="49"/>
      <c r="M120" s="54"/>
      <c r="N120" s="49"/>
      <c r="O120" s="49"/>
      <c r="P120" s="54"/>
    </row>
    <row r="121" spans="2:16" x14ac:dyDescent="0.25">
      <c r="B121" s="80" t="str">
        <f>'5. Offre de transport_2'!B127</f>
        <v/>
      </c>
      <c r="C121" s="81" t="str">
        <f>'5. Offre de transport_2'!C127</f>
        <v/>
      </c>
      <c r="D121" s="150" t="str">
        <f>'5. Offre de transport_2'!D127&amp;" - "&amp;'5. Offre de transport_2'!E127</f>
        <v xml:space="preserve"> - </v>
      </c>
      <c r="E121" s="49"/>
      <c r="F121" s="49"/>
      <c r="G121" s="54"/>
      <c r="H121" s="49"/>
      <c r="I121" s="49"/>
      <c r="J121" s="54"/>
      <c r="K121" s="49"/>
      <c r="L121" s="49"/>
      <c r="M121" s="54"/>
      <c r="N121" s="49"/>
      <c r="O121" s="49"/>
      <c r="P121" s="54"/>
    </row>
    <row r="122" spans="2:16" x14ac:dyDescent="0.25">
      <c r="B122" s="80" t="str">
        <f>'5. Offre de transport_2'!B128</f>
        <v/>
      </c>
      <c r="C122" s="81" t="str">
        <f>'5. Offre de transport_2'!C128</f>
        <v/>
      </c>
      <c r="D122" s="150" t="str">
        <f>'5. Offre de transport_2'!D128&amp;" - "&amp;'5. Offre de transport_2'!E128</f>
        <v xml:space="preserve"> - </v>
      </c>
      <c r="E122" s="49"/>
      <c r="F122" s="49"/>
      <c r="G122" s="54"/>
      <c r="H122" s="49"/>
      <c r="I122" s="49"/>
      <c r="J122" s="54"/>
      <c r="K122" s="49"/>
      <c r="L122" s="49"/>
      <c r="M122" s="54"/>
      <c r="N122" s="49"/>
      <c r="O122" s="49"/>
      <c r="P122" s="54"/>
    </row>
    <row r="123" spans="2:16" x14ac:dyDescent="0.25">
      <c r="B123" s="80" t="str">
        <f>'5. Offre de transport_2'!B129</f>
        <v/>
      </c>
      <c r="C123" s="81" t="str">
        <f>'5. Offre de transport_2'!C129</f>
        <v/>
      </c>
      <c r="D123" s="150" t="str">
        <f>'5. Offre de transport_2'!D129&amp;" - "&amp;'5. Offre de transport_2'!E129</f>
        <v xml:space="preserve"> - </v>
      </c>
      <c r="E123" s="49"/>
      <c r="F123" s="49"/>
      <c r="G123" s="54"/>
      <c r="H123" s="49"/>
      <c r="I123" s="49"/>
      <c r="J123" s="54"/>
      <c r="K123" s="49"/>
      <c r="L123" s="49"/>
      <c r="M123" s="54"/>
      <c r="N123" s="49"/>
      <c r="O123" s="49"/>
      <c r="P123" s="54"/>
    </row>
    <row r="124" spans="2:16" x14ac:dyDescent="0.25">
      <c r="B124" s="80" t="str">
        <f>'5. Offre de transport_2'!B130</f>
        <v/>
      </c>
      <c r="C124" s="81" t="str">
        <f>'5. Offre de transport_2'!C130</f>
        <v/>
      </c>
      <c r="D124" s="150" t="str">
        <f>'5. Offre de transport_2'!D130&amp;" - "&amp;'5. Offre de transport_2'!E130</f>
        <v xml:space="preserve"> - </v>
      </c>
      <c r="E124" s="49"/>
      <c r="F124" s="49"/>
      <c r="G124" s="54"/>
      <c r="H124" s="49"/>
      <c r="I124" s="49"/>
      <c r="J124" s="54"/>
      <c r="K124" s="49"/>
      <c r="L124" s="49"/>
      <c r="M124" s="54"/>
      <c r="N124" s="49"/>
      <c r="O124" s="49"/>
      <c r="P124" s="54"/>
    </row>
    <row r="125" spans="2:16" x14ac:dyDescent="0.25">
      <c r="B125" s="80" t="str">
        <f>'5. Offre de transport_2'!B131</f>
        <v/>
      </c>
      <c r="C125" s="81" t="str">
        <f>'5. Offre de transport_2'!C131</f>
        <v/>
      </c>
      <c r="D125" s="150" t="str">
        <f>'5. Offre de transport_2'!D131&amp;" - "&amp;'5. Offre de transport_2'!E131</f>
        <v xml:space="preserve"> - </v>
      </c>
      <c r="E125" s="49"/>
      <c r="F125" s="49"/>
      <c r="G125" s="54"/>
      <c r="H125" s="49"/>
      <c r="I125" s="49"/>
      <c r="J125" s="54"/>
      <c r="K125" s="49"/>
      <c r="L125" s="49"/>
      <c r="M125" s="54"/>
      <c r="N125" s="49"/>
      <c r="O125" s="49"/>
      <c r="P125" s="54"/>
    </row>
    <row r="126" spans="2:16" x14ac:dyDescent="0.25">
      <c r="B126" s="80" t="str">
        <f>'5. Offre de transport_2'!B132</f>
        <v/>
      </c>
      <c r="C126" s="81" t="str">
        <f>'5. Offre de transport_2'!C132</f>
        <v/>
      </c>
      <c r="D126" s="150" t="str">
        <f>'5. Offre de transport_2'!D132&amp;" - "&amp;'5. Offre de transport_2'!E132</f>
        <v xml:space="preserve"> - </v>
      </c>
      <c r="E126" s="49"/>
      <c r="F126" s="49"/>
      <c r="G126" s="54"/>
      <c r="H126" s="49"/>
      <c r="I126" s="49"/>
      <c r="J126" s="54"/>
      <c r="K126" s="49"/>
      <c r="L126" s="49"/>
      <c r="M126" s="54"/>
      <c r="N126" s="49"/>
      <c r="O126" s="49"/>
      <c r="P126" s="54"/>
    </row>
    <row r="127" spans="2:16" x14ac:dyDescent="0.25">
      <c r="B127" s="80" t="str">
        <f>'5. Offre de transport_2'!B133</f>
        <v/>
      </c>
      <c r="C127" s="81" t="str">
        <f>'5. Offre de transport_2'!C133</f>
        <v/>
      </c>
      <c r="D127" s="150" t="str">
        <f>'5. Offre de transport_2'!D133&amp;" - "&amp;'5. Offre de transport_2'!E133</f>
        <v xml:space="preserve"> - </v>
      </c>
      <c r="E127" s="49"/>
      <c r="F127" s="49"/>
      <c r="G127" s="54"/>
      <c r="H127" s="49"/>
      <c r="I127" s="49"/>
      <c r="J127" s="54"/>
      <c r="K127" s="49"/>
      <c r="L127" s="49"/>
      <c r="M127" s="54"/>
      <c r="N127" s="49"/>
      <c r="O127" s="49"/>
      <c r="P127" s="54"/>
    </row>
    <row r="128" spans="2:16" x14ac:dyDescent="0.25">
      <c r="B128" s="80" t="str">
        <f>'5. Offre de transport_2'!B134</f>
        <v/>
      </c>
      <c r="C128" s="81" t="str">
        <f>'5. Offre de transport_2'!C134</f>
        <v/>
      </c>
      <c r="D128" s="150" t="str">
        <f>'5. Offre de transport_2'!D134&amp;" - "&amp;'5. Offre de transport_2'!E134</f>
        <v xml:space="preserve"> - </v>
      </c>
      <c r="E128" s="49"/>
      <c r="F128" s="49"/>
      <c r="G128" s="54"/>
      <c r="H128" s="49"/>
      <c r="I128" s="49"/>
      <c r="J128" s="54"/>
      <c r="K128" s="49"/>
      <c r="L128" s="49"/>
      <c r="M128" s="54"/>
      <c r="N128" s="49"/>
      <c r="O128" s="49"/>
      <c r="P128" s="54"/>
    </row>
    <row r="129" spans="2:16" x14ac:dyDescent="0.25">
      <c r="B129" s="80" t="str">
        <f>'5. Offre de transport_2'!B135</f>
        <v/>
      </c>
      <c r="C129" s="81" t="str">
        <f>'5. Offre de transport_2'!C135</f>
        <v/>
      </c>
      <c r="D129" s="150" t="str">
        <f>'5. Offre de transport_2'!D135&amp;" - "&amp;'5. Offre de transport_2'!E135</f>
        <v xml:space="preserve"> - </v>
      </c>
      <c r="E129" s="49"/>
      <c r="F129" s="49"/>
      <c r="G129" s="54"/>
      <c r="H129" s="49"/>
      <c r="I129" s="49"/>
      <c r="J129" s="54"/>
      <c r="K129" s="49"/>
      <c r="L129" s="49"/>
      <c r="M129" s="54"/>
      <c r="N129" s="49"/>
      <c r="O129" s="49"/>
      <c r="P129" s="54"/>
    </row>
    <row r="130" spans="2:16" x14ac:dyDescent="0.25">
      <c r="B130" s="80" t="str">
        <f>'5. Offre de transport_2'!B136</f>
        <v/>
      </c>
      <c r="C130" s="81" t="str">
        <f>'5. Offre de transport_2'!C136</f>
        <v/>
      </c>
      <c r="D130" s="150" t="str">
        <f>'5. Offre de transport_2'!D136&amp;" - "&amp;'5. Offre de transport_2'!E136</f>
        <v xml:space="preserve"> - </v>
      </c>
      <c r="E130" s="49"/>
      <c r="F130" s="49"/>
      <c r="G130" s="54"/>
      <c r="H130" s="49"/>
      <c r="I130" s="49"/>
      <c r="J130" s="54"/>
      <c r="K130" s="49"/>
      <c r="L130" s="49"/>
      <c r="M130" s="54"/>
      <c r="N130" s="49"/>
      <c r="O130" s="49"/>
      <c r="P130" s="54"/>
    </row>
    <row r="131" spans="2:16" x14ac:dyDescent="0.25">
      <c r="B131" s="80" t="str">
        <f>'5. Offre de transport_2'!B137</f>
        <v/>
      </c>
      <c r="C131" s="81" t="str">
        <f>'5. Offre de transport_2'!C137</f>
        <v/>
      </c>
      <c r="D131" s="150" t="str">
        <f>'5. Offre de transport_2'!D137&amp;" - "&amp;'5. Offre de transport_2'!E137</f>
        <v xml:space="preserve"> - </v>
      </c>
      <c r="E131" s="49"/>
      <c r="F131" s="49"/>
      <c r="G131" s="54"/>
      <c r="H131" s="49"/>
      <c r="I131" s="49"/>
      <c r="J131" s="54"/>
      <c r="K131" s="49"/>
      <c r="L131" s="49"/>
      <c r="M131" s="54"/>
      <c r="N131" s="49"/>
      <c r="O131" s="49"/>
      <c r="P131" s="54"/>
    </row>
    <row r="132" spans="2:16" x14ac:dyDescent="0.25">
      <c r="B132" s="80" t="str">
        <f>'5. Offre de transport_2'!B138</f>
        <v/>
      </c>
      <c r="C132" s="81" t="str">
        <f>'5. Offre de transport_2'!C138</f>
        <v/>
      </c>
      <c r="D132" s="150" t="str">
        <f>'5. Offre de transport_2'!D138&amp;" - "&amp;'5. Offre de transport_2'!E138</f>
        <v xml:space="preserve"> - </v>
      </c>
      <c r="E132" s="49"/>
      <c r="F132" s="49"/>
      <c r="G132" s="54"/>
      <c r="H132" s="49"/>
      <c r="I132" s="49"/>
      <c r="J132" s="54"/>
      <c r="K132" s="49"/>
      <c r="L132" s="49"/>
      <c r="M132" s="54"/>
      <c r="N132" s="49"/>
      <c r="O132" s="49"/>
      <c r="P132" s="54"/>
    </row>
    <row r="133" spans="2:16" x14ac:dyDescent="0.25">
      <c r="B133" s="80" t="str">
        <f>'5. Offre de transport_2'!B139</f>
        <v/>
      </c>
      <c r="C133" s="81" t="str">
        <f>'5. Offre de transport_2'!C139</f>
        <v/>
      </c>
      <c r="D133" s="150" t="str">
        <f>'5. Offre de transport_2'!D139&amp;" - "&amp;'5. Offre de transport_2'!E139</f>
        <v xml:space="preserve"> - </v>
      </c>
      <c r="E133" s="49"/>
      <c r="F133" s="49"/>
      <c r="G133" s="54"/>
      <c r="H133" s="49"/>
      <c r="I133" s="49"/>
      <c r="J133" s="54"/>
      <c r="K133" s="49"/>
      <c r="L133" s="49"/>
      <c r="M133" s="54"/>
      <c r="N133" s="49"/>
      <c r="O133" s="49"/>
      <c r="P133" s="54"/>
    </row>
    <row r="134" spans="2:16" x14ac:dyDescent="0.25">
      <c r="B134" s="80" t="str">
        <f>'5. Offre de transport_2'!B140</f>
        <v/>
      </c>
      <c r="C134" s="81" t="str">
        <f>'5. Offre de transport_2'!C140</f>
        <v/>
      </c>
      <c r="D134" s="150" t="str">
        <f>'5. Offre de transport_2'!D140&amp;" - "&amp;'5. Offre de transport_2'!E140</f>
        <v xml:space="preserve"> - </v>
      </c>
      <c r="E134" s="49"/>
      <c r="F134" s="49"/>
      <c r="G134" s="54"/>
      <c r="H134" s="49"/>
      <c r="I134" s="49"/>
      <c r="J134" s="54"/>
      <c r="K134" s="49"/>
      <c r="L134" s="49"/>
      <c r="M134" s="54"/>
      <c r="N134" s="49"/>
      <c r="O134" s="49"/>
      <c r="P134" s="54"/>
    </row>
    <row r="135" spans="2:16" x14ac:dyDescent="0.25">
      <c r="B135" s="80" t="str">
        <f>'5. Offre de transport_2'!B141</f>
        <v/>
      </c>
      <c r="C135" s="81" t="str">
        <f>'5. Offre de transport_2'!C141</f>
        <v/>
      </c>
      <c r="D135" s="150" t="str">
        <f>'5. Offre de transport_2'!D141&amp;" - "&amp;'5. Offre de transport_2'!E141</f>
        <v xml:space="preserve"> - </v>
      </c>
      <c r="E135" s="49"/>
      <c r="F135" s="49"/>
      <c r="G135" s="54"/>
      <c r="H135" s="49"/>
      <c r="I135" s="49"/>
      <c r="J135" s="54"/>
      <c r="K135" s="49"/>
      <c r="L135" s="49"/>
      <c r="M135" s="54"/>
      <c r="N135" s="49"/>
      <c r="O135" s="49"/>
      <c r="P135" s="54"/>
    </row>
    <row r="136" spans="2:16" x14ac:dyDescent="0.25">
      <c r="B136" s="80" t="str">
        <f>'5. Offre de transport_2'!B142</f>
        <v/>
      </c>
      <c r="C136" s="81" t="str">
        <f>'5. Offre de transport_2'!C142</f>
        <v/>
      </c>
      <c r="D136" s="150" t="str">
        <f>'5. Offre de transport_2'!D142&amp;" - "&amp;'5. Offre de transport_2'!E142</f>
        <v xml:space="preserve"> - </v>
      </c>
      <c r="E136" s="49"/>
      <c r="F136" s="49"/>
      <c r="G136" s="54"/>
      <c r="H136" s="49"/>
      <c r="I136" s="49"/>
      <c r="J136" s="54"/>
      <c r="K136" s="49"/>
      <c r="L136" s="49"/>
      <c r="M136" s="54"/>
      <c r="N136" s="49"/>
      <c r="O136" s="49"/>
      <c r="P136" s="54"/>
    </row>
    <row r="137" spans="2:16" x14ac:dyDescent="0.25">
      <c r="B137" s="80" t="str">
        <f>'5. Offre de transport_2'!B143</f>
        <v/>
      </c>
      <c r="C137" s="81" t="str">
        <f>'5. Offre de transport_2'!C143</f>
        <v/>
      </c>
      <c r="D137" s="150" t="str">
        <f>'5. Offre de transport_2'!D143&amp;" - "&amp;'5. Offre de transport_2'!E143</f>
        <v xml:space="preserve"> - </v>
      </c>
      <c r="E137" s="49"/>
      <c r="F137" s="49"/>
      <c r="G137" s="54"/>
      <c r="H137" s="49"/>
      <c r="I137" s="49"/>
      <c r="J137" s="54"/>
      <c r="K137" s="49"/>
      <c r="L137" s="49"/>
      <c r="M137" s="54"/>
      <c r="N137" s="49"/>
      <c r="O137" s="49"/>
      <c r="P137" s="54"/>
    </row>
    <row r="138" spans="2:16" x14ac:dyDescent="0.25">
      <c r="B138" s="80" t="str">
        <f>'5. Offre de transport_2'!B144</f>
        <v/>
      </c>
      <c r="C138" s="81" t="str">
        <f>'5. Offre de transport_2'!C144</f>
        <v/>
      </c>
      <c r="D138" s="150" t="str">
        <f>'5. Offre de transport_2'!D144&amp;" - "&amp;'5. Offre de transport_2'!E144</f>
        <v xml:space="preserve"> - </v>
      </c>
      <c r="E138" s="49"/>
      <c r="F138" s="49"/>
      <c r="G138" s="54"/>
      <c r="H138" s="49"/>
      <c r="I138" s="49"/>
      <c r="J138" s="54"/>
      <c r="K138" s="49"/>
      <c r="L138" s="49"/>
      <c r="M138" s="54"/>
      <c r="N138" s="49"/>
      <c r="O138" s="49"/>
      <c r="P138" s="54"/>
    </row>
    <row r="139" spans="2:16" x14ac:dyDescent="0.25">
      <c r="B139" s="80" t="str">
        <f>'5. Offre de transport_2'!B145</f>
        <v/>
      </c>
      <c r="C139" s="81" t="str">
        <f>'5. Offre de transport_2'!C145</f>
        <v/>
      </c>
      <c r="D139" s="150" t="str">
        <f>'5. Offre de transport_2'!D145&amp;" - "&amp;'5. Offre de transport_2'!E145</f>
        <v xml:space="preserve"> - </v>
      </c>
      <c r="E139" s="49"/>
      <c r="F139" s="49"/>
      <c r="G139" s="54"/>
      <c r="H139" s="49"/>
      <c r="I139" s="49"/>
      <c r="J139" s="54"/>
      <c r="K139" s="49"/>
      <c r="L139" s="49"/>
      <c r="M139" s="54"/>
      <c r="N139" s="49"/>
      <c r="O139" s="49"/>
      <c r="P139" s="54"/>
    </row>
    <row r="140" spans="2:16" x14ac:dyDescent="0.25">
      <c r="B140" s="80" t="str">
        <f>'5. Offre de transport_2'!B146</f>
        <v/>
      </c>
      <c r="C140" s="81" t="str">
        <f>'5. Offre de transport_2'!C146</f>
        <v/>
      </c>
      <c r="D140" s="150" t="str">
        <f>'5. Offre de transport_2'!D146&amp;" - "&amp;'5. Offre de transport_2'!E146</f>
        <v xml:space="preserve"> - </v>
      </c>
      <c r="E140" s="49"/>
      <c r="F140" s="49"/>
      <c r="G140" s="54"/>
      <c r="H140" s="49"/>
      <c r="I140" s="49"/>
      <c r="J140" s="54"/>
      <c r="K140" s="49"/>
      <c r="L140" s="49"/>
      <c r="M140" s="54"/>
      <c r="N140" s="49"/>
      <c r="O140" s="49"/>
      <c r="P140" s="54"/>
    </row>
    <row r="141" spans="2:16" x14ac:dyDescent="0.25">
      <c r="B141" s="80" t="str">
        <f>'5. Offre de transport_2'!B147</f>
        <v/>
      </c>
      <c r="C141" s="81" t="str">
        <f>'5. Offre de transport_2'!C147</f>
        <v/>
      </c>
      <c r="D141" s="150" t="str">
        <f>'5. Offre de transport_2'!D147&amp;" - "&amp;'5. Offre de transport_2'!E147</f>
        <v xml:space="preserve"> - </v>
      </c>
      <c r="E141" s="49"/>
      <c r="F141" s="49"/>
      <c r="G141" s="54"/>
      <c r="H141" s="49"/>
      <c r="I141" s="49"/>
      <c r="J141" s="54"/>
      <c r="K141" s="49"/>
      <c r="L141" s="49"/>
      <c r="M141" s="54"/>
      <c r="N141" s="49"/>
      <c r="O141" s="49"/>
      <c r="P141" s="54"/>
    </row>
    <row r="142" spans="2:16" x14ac:dyDescent="0.25">
      <c r="B142" s="80" t="str">
        <f>'5. Offre de transport_2'!B148</f>
        <v/>
      </c>
      <c r="C142" s="81" t="str">
        <f>'5. Offre de transport_2'!C148</f>
        <v/>
      </c>
      <c r="D142" s="150" t="str">
        <f>'5. Offre de transport_2'!D148&amp;" - "&amp;'5. Offre de transport_2'!E148</f>
        <v xml:space="preserve"> - </v>
      </c>
      <c r="E142" s="49"/>
      <c r="F142" s="49"/>
      <c r="G142" s="54"/>
      <c r="H142" s="49"/>
      <c r="I142" s="49"/>
      <c r="J142" s="54"/>
      <c r="K142" s="49"/>
      <c r="L142" s="49"/>
      <c r="M142" s="54"/>
      <c r="N142" s="49"/>
      <c r="O142" s="49"/>
      <c r="P142" s="54"/>
    </row>
    <row r="143" spans="2:16" x14ac:dyDescent="0.25">
      <c r="B143" s="80" t="str">
        <f>'5. Offre de transport_2'!B149</f>
        <v/>
      </c>
      <c r="C143" s="81" t="str">
        <f>'5. Offre de transport_2'!C149</f>
        <v/>
      </c>
      <c r="D143" s="150" t="str">
        <f>'5. Offre de transport_2'!D149&amp;" - "&amp;'5. Offre de transport_2'!E149</f>
        <v xml:space="preserve"> - </v>
      </c>
      <c r="E143" s="49"/>
      <c r="F143" s="49"/>
      <c r="G143" s="54"/>
      <c r="H143" s="49"/>
      <c r="I143" s="49"/>
      <c r="J143" s="54"/>
      <c r="K143" s="49"/>
      <c r="L143" s="49"/>
      <c r="M143" s="54"/>
      <c r="N143" s="49"/>
      <c r="O143" s="49"/>
      <c r="P143" s="54"/>
    </row>
    <row r="144" spans="2:16" x14ac:dyDescent="0.25">
      <c r="B144" s="80" t="str">
        <f>'5. Offre de transport_2'!B150</f>
        <v/>
      </c>
      <c r="C144" s="81" t="str">
        <f>'5. Offre de transport_2'!C150</f>
        <v/>
      </c>
      <c r="D144" s="150" t="str">
        <f>'5. Offre de transport_2'!D150&amp;" - "&amp;'5. Offre de transport_2'!E150</f>
        <v xml:space="preserve"> - </v>
      </c>
      <c r="E144" s="49"/>
      <c r="F144" s="49"/>
      <c r="G144" s="54"/>
      <c r="H144" s="49"/>
      <c r="I144" s="49"/>
      <c r="J144" s="54"/>
      <c r="K144" s="49"/>
      <c r="L144" s="49"/>
      <c r="M144" s="54"/>
      <c r="N144" s="49"/>
      <c r="O144" s="49"/>
      <c r="P144" s="54"/>
    </row>
    <row r="145" spans="2:16" x14ac:dyDescent="0.25">
      <c r="B145" s="80" t="str">
        <f>'5. Offre de transport_2'!B151</f>
        <v/>
      </c>
      <c r="C145" s="81" t="str">
        <f>'5. Offre de transport_2'!C151</f>
        <v/>
      </c>
      <c r="D145" s="150" t="str">
        <f>'5. Offre de transport_2'!D151&amp;" - "&amp;'5. Offre de transport_2'!E151</f>
        <v xml:space="preserve"> - </v>
      </c>
      <c r="E145" s="49"/>
      <c r="F145" s="49"/>
      <c r="G145" s="54"/>
      <c r="H145" s="49"/>
      <c r="I145" s="49"/>
      <c r="J145" s="54"/>
      <c r="K145" s="49"/>
      <c r="L145" s="49"/>
      <c r="M145" s="54"/>
      <c r="N145" s="49"/>
      <c r="O145" s="49"/>
      <c r="P145" s="54"/>
    </row>
    <row r="146" spans="2:16" x14ac:dyDescent="0.25">
      <c r="B146" s="80" t="str">
        <f>'5. Offre de transport_2'!B152</f>
        <v/>
      </c>
      <c r="C146" s="81" t="str">
        <f>'5. Offre de transport_2'!C152</f>
        <v/>
      </c>
      <c r="D146" s="150" t="str">
        <f>'5. Offre de transport_2'!D152&amp;" - "&amp;'5. Offre de transport_2'!E152</f>
        <v xml:space="preserve"> - </v>
      </c>
      <c r="E146" s="49"/>
      <c r="F146" s="49"/>
      <c r="G146" s="54"/>
      <c r="H146" s="49"/>
      <c r="I146" s="49"/>
      <c r="J146" s="54"/>
      <c r="K146" s="49"/>
      <c r="L146" s="49"/>
      <c r="M146" s="54"/>
      <c r="N146" s="49"/>
      <c r="O146" s="49"/>
      <c r="P146" s="54"/>
    </row>
    <row r="147" spans="2:16" x14ac:dyDescent="0.25">
      <c r="B147" s="80" t="str">
        <f>'5. Offre de transport_2'!B153</f>
        <v/>
      </c>
      <c r="C147" s="81" t="str">
        <f>'5. Offre de transport_2'!C153</f>
        <v/>
      </c>
      <c r="D147" s="150" t="str">
        <f>'5. Offre de transport_2'!D153&amp;" - "&amp;'5. Offre de transport_2'!E153</f>
        <v xml:space="preserve"> - </v>
      </c>
      <c r="E147" s="49"/>
      <c r="F147" s="49"/>
      <c r="G147" s="54"/>
      <c r="H147" s="49"/>
      <c r="I147" s="49"/>
      <c r="J147" s="54"/>
      <c r="K147" s="49"/>
      <c r="L147" s="49"/>
      <c r="M147" s="54"/>
      <c r="N147" s="49"/>
      <c r="O147" s="49"/>
      <c r="P147" s="54"/>
    </row>
    <row r="148" spans="2:16" x14ac:dyDescent="0.25">
      <c r="B148" s="80" t="str">
        <f>'5. Offre de transport_2'!B154</f>
        <v/>
      </c>
      <c r="C148" s="81" t="str">
        <f>'5. Offre de transport_2'!C154</f>
        <v/>
      </c>
      <c r="D148" s="150" t="str">
        <f>'5. Offre de transport_2'!D154&amp;" - "&amp;'5. Offre de transport_2'!E154</f>
        <v xml:space="preserve"> - </v>
      </c>
      <c r="E148" s="49"/>
      <c r="F148" s="49"/>
      <c r="G148" s="54"/>
      <c r="H148" s="49"/>
      <c r="I148" s="49"/>
      <c r="J148" s="54"/>
      <c r="K148" s="49"/>
      <c r="L148" s="49"/>
      <c r="M148" s="54"/>
      <c r="N148" s="49"/>
      <c r="O148" s="49"/>
      <c r="P148" s="54"/>
    </row>
    <row r="149" spans="2:16" x14ac:dyDescent="0.25">
      <c r="B149" s="80" t="str">
        <f>'5. Offre de transport_2'!B155</f>
        <v/>
      </c>
      <c r="C149" s="81" t="str">
        <f>'5. Offre de transport_2'!C155</f>
        <v/>
      </c>
      <c r="D149" s="150" t="str">
        <f>'5. Offre de transport_2'!D155&amp;" - "&amp;'5. Offre de transport_2'!E155</f>
        <v xml:space="preserve"> - </v>
      </c>
      <c r="E149" s="49"/>
      <c r="F149" s="49"/>
      <c r="G149" s="54"/>
      <c r="H149" s="49"/>
      <c r="I149" s="49"/>
      <c r="J149" s="54"/>
      <c r="K149" s="49"/>
      <c r="L149" s="49"/>
      <c r="M149" s="54"/>
      <c r="N149" s="49"/>
      <c r="O149" s="49"/>
      <c r="P149" s="54"/>
    </row>
    <row r="150" spans="2:16" x14ac:dyDescent="0.25">
      <c r="B150" s="80" t="str">
        <f>'5. Offre de transport_2'!B156</f>
        <v/>
      </c>
      <c r="C150" s="81" t="str">
        <f>'5. Offre de transport_2'!C156</f>
        <v/>
      </c>
      <c r="D150" s="150" t="str">
        <f>'5. Offre de transport_2'!D156&amp;" - "&amp;'5. Offre de transport_2'!E156</f>
        <v xml:space="preserve"> - </v>
      </c>
      <c r="E150" s="49"/>
      <c r="F150" s="49"/>
      <c r="G150" s="54"/>
      <c r="H150" s="49"/>
      <c r="I150" s="49"/>
      <c r="J150" s="54"/>
      <c r="K150" s="49"/>
      <c r="L150" s="49"/>
      <c r="M150" s="54"/>
      <c r="N150" s="49"/>
      <c r="O150" s="49"/>
      <c r="P150" s="54"/>
    </row>
    <row r="151" spans="2:16" x14ac:dyDescent="0.25">
      <c r="B151" s="80" t="str">
        <f>'5. Offre de transport_2'!B157</f>
        <v/>
      </c>
      <c r="C151" s="81" t="str">
        <f>'5. Offre de transport_2'!C157</f>
        <v/>
      </c>
      <c r="D151" s="150" t="str">
        <f>'5. Offre de transport_2'!D157&amp;" - "&amp;'5. Offre de transport_2'!E157</f>
        <v xml:space="preserve"> - </v>
      </c>
      <c r="E151" s="49"/>
      <c r="F151" s="49"/>
      <c r="G151" s="54"/>
      <c r="H151" s="49"/>
      <c r="I151" s="49"/>
      <c r="J151" s="54"/>
      <c r="K151" s="49"/>
      <c r="L151" s="49"/>
      <c r="M151" s="54"/>
      <c r="N151" s="49"/>
      <c r="O151" s="49"/>
      <c r="P151" s="54"/>
    </row>
    <row r="152" spans="2:16" x14ac:dyDescent="0.25">
      <c r="B152" s="80" t="str">
        <f>'5. Offre de transport_2'!B158</f>
        <v/>
      </c>
      <c r="C152" s="81" t="str">
        <f>'5. Offre de transport_2'!C158</f>
        <v/>
      </c>
      <c r="D152" s="150" t="str">
        <f>'5. Offre de transport_2'!D158&amp;" - "&amp;'5. Offre de transport_2'!E158</f>
        <v xml:space="preserve"> - </v>
      </c>
      <c r="E152" s="49"/>
      <c r="F152" s="49"/>
      <c r="G152" s="54"/>
      <c r="H152" s="49"/>
      <c r="I152" s="49"/>
      <c r="J152" s="54"/>
      <c r="K152" s="49"/>
      <c r="L152" s="49"/>
      <c r="M152" s="54"/>
      <c r="N152" s="49"/>
      <c r="O152" s="49"/>
      <c r="P152" s="54"/>
    </row>
    <row r="153" spans="2:16" x14ac:dyDescent="0.25">
      <c r="B153" s="80" t="str">
        <f>'5. Offre de transport_2'!B159</f>
        <v/>
      </c>
      <c r="C153" s="81" t="str">
        <f>'5. Offre de transport_2'!C159</f>
        <v/>
      </c>
      <c r="D153" s="150" t="str">
        <f>'5. Offre de transport_2'!D159&amp;" - "&amp;'5. Offre de transport_2'!E159</f>
        <v xml:space="preserve"> - </v>
      </c>
      <c r="E153" s="49"/>
      <c r="F153" s="49"/>
      <c r="G153" s="54"/>
      <c r="H153" s="49"/>
      <c r="I153" s="49"/>
      <c r="J153" s="54"/>
      <c r="K153" s="49"/>
      <c r="L153" s="49"/>
      <c r="M153" s="54"/>
      <c r="N153" s="49"/>
      <c r="O153" s="49"/>
      <c r="P153" s="54"/>
    </row>
    <row r="154" spans="2:16" x14ac:dyDescent="0.25">
      <c r="B154" s="80" t="str">
        <f>'5. Offre de transport_2'!B160</f>
        <v/>
      </c>
      <c r="C154" s="81" t="str">
        <f>'5. Offre de transport_2'!C160</f>
        <v/>
      </c>
      <c r="D154" s="150" t="str">
        <f>'5. Offre de transport_2'!D160&amp;" - "&amp;'5. Offre de transport_2'!E160</f>
        <v xml:space="preserve"> - </v>
      </c>
      <c r="E154" s="49"/>
      <c r="F154" s="49"/>
      <c r="G154" s="54"/>
      <c r="H154" s="49"/>
      <c r="I154" s="49"/>
      <c r="J154" s="54"/>
      <c r="K154" s="49"/>
      <c r="L154" s="49"/>
      <c r="M154" s="54"/>
      <c r="N154" s="49"/>
      <c r="O154" s="49"/>
      <c r="P154" s="54"/>
    </row>
    <row r="155" spans="2:16" x14ac:dyDescent="0.25">
      <c r="B155" s="80" t="str">
        <f>'5. Offre de transport_2'!B161</f>
        <v/>
      </c>
      <c r="C155" s="81" t="str">
        <f>'5. Offre de transport_2'!C161</f>
        <v/>
      </c>
      <c r="D155" s="150" t="str">
        <f>'5. Offre de transport_2'!D161&amp;" - "&amp;'5. Offre de transport_2'!E161</f>
        <v xml:space="preserve"> - </v>
      </c>
      <c r="E155" s="49"/>
      <c r="F155" s="49"/>
      <c r="G155" s="54"/>
      <c r="H155" s="49"/>
      <c r="I155" s="49"/>
      <c r="J155" s="54"/>
      <c r="K155" s="49"/>
      <c r="L155" s="49"/>
      <c r="M155" s="54"/>
      <c r="N155" s="49"/>
      <c r="O155" s="49"/>
      <c r="P155" s="54"/>
    </row>
    <row r="156" spans="2:16" x14ac:dyDescent="0.25">
      <c r="B156" s="80" t="str">
        <f>'5. Offre de transport_2'!B162</f>
        <v/>
      </c>
      <c r="C156" s="81" t="str">
        <f>'5. Offre de transport_2'!C162</f>
        <v/>
      </c>
      <c r="D156" s="150" t="str">
        <f>'5. Offre de transport_2'!D162&amp;" - "&amp;'5. Offre de transport_2'!E162</f>
        <v xml:space="preserve"> - </v>
      </c>
      <c r="E156" s="49"/>
      <c r="F156" s="49"/>
      <c r="G156" s="54"/>
      <c r="H156" s="49"/>
      <c r="I156" s="49"/>
      <c r="J156" s="54"/>
      <c r="K156" s="49"/>
      <c r="L156" s="49"/>
      <c r="M156" s="54"/>
      <c r="N156" s="49"/>
      <c r="O156" s="49"/>
      <c r="P156" s="54"/>
    </row>
    <row r="157" spans="2:16" x14ac:dyDescent="0.25">
      <c r="B157" s="80" t="str">
        <f>'5. Offre de transport_2'!B163</f>
        <v/>
      </c>
      <c r="C157" s="81" t="str">
        <f>'5. Offre de transport_2'!C163</f>
        <v/>
      </c>
      <c r="D157" s="150" t="str">
        <f>'5. Offre de transport_2'!D163&amp;" - "&amp;'5. Offre de transport_2'!E163</f>
        <v xml:space="preserve"> - </v>
      </c>
      <c r="E157" s="49"/>
      <c r="F157" s="49"/>
      <c r="G157" s="54"/>
      <c r="H157" s="49"/>
      <c r="I157" s="49"/>
      <c r="J157" s="54"/>
      <c r="K157" s="49"/>
      <c r="L157" s="49"/>
      <c r="M157" s="54"/>
      <c r="N157" s="49"/>
      <c r="O157" s="49"/>
      <c r="P157" s="54"/>
    </row>
    <row r="158" spans="2:16" x14ac:dyDescent="0.25">
      <c r="B158" s="80" t="str">
        <f>'5. Offre de transport_2'!B164</f>
        <v/>
      </c>
      <c r="C158" s="81" t="str">
        <f>'5. Offre de transport_2'!C164</f>
        <v/>
      </c>
      <c r="D158" s="150" t="str">
        <f>'5. Offre de transport_2'!D164&amp;" - "&amp;'5. Offre de transport_2'!E164</f>
        <v xml:space="preserve"> - </v>
      </c>
      <c r="E158" s="49"/>
      <c r="F158" s="49"/>
      <c r="G158" s="54"/>
      <c r="H158" s="49"/>
      <c r="I158" s="49"/>
      <c r="J158" s="54"/>
      <c r="K158" s="49"/>
      <c r="L158" s="49"/>
      <c r="M158" s="54"/>
      <c r="N158" s="49"/>
      <c r="O158" s="49"/>
      <c r="P158" s="54"/>
    </row>
    <row r="159" spans="2:16" x14ac:dyDescent="0.25">
      <c r="B159" s="80" t="str">
        <f>'5. Offre de transport_2'!B165</f>
        <v/>
      </c>
      <c r="C159" s="81" t="str">
        <f>'5. Offre de transport_2'!C165</f>
        <v/>
      </c>
      <c r="D159" s="150" t="str">
        <f>'5. Offre de transport_2'!D165&amp;" - "&amp;'5. Offre de transport_2'!E165</f>
        <v xml:space="preserve"> - </v>
      </c>
      <c r="E159" s="49"/>
      <c r="F159" s="49"/>
      <c r="G159" s="54"/>
      <c r="H159" s="49"/>
      <c r="I159" s="49"/>
      <c r="J159" s="54"/>
      <c r="K159" s="49"/>
      <c r="L159" s="49"/>
      <c r="M159" s="54"/>
      <c r="N159" s="49"/>
      <c r="O159" s="49"/>
      <c r="P159" s="54"/>
    </row>
    <row r="160" spans="2:16" x14ac:dyDescent="0.25">
      <c r="B160" s="80" t="str">
        <f>'5. Offre de transport_2'!B166</f>
        <v/>
      </c>
      <c r="C160" s="81" t="str">
        <f>'5. Offre de transport_2'!C166</f>
        <v/>
      </c>
      <c r="D160" s="150" t="str">
        <f>'5. Offre de transport_2'!D166&amp;" - "&amp;'5. Offre de transport_2'!E166</f>
        <v xml:space="preserve"> - </v>
      </c>
      <c r="E160" s="49"/>
      <c r="F160" s="49"/>
      <c r="G160" s="54"/>
      <c r="H160" s="49"/>
      <c r="I160" s="49"/>
      <c r="J160" s="54"/>
      <c r="K160" s="49"/>
      <c r="L160" s="49"/>
      <c r="M160" s="54"/>
      <c r="N160" s="49"/>
      <c r="O160" s="49"/>
      <c r="P160" s="54"/>
    </row>
    <row r="161" spans="2:16" x14ac:dyDescent="0.25">
      <c r="B161" s="80" t="str">
        <f>'5. Offre de transport_2'!B167</f>
        <v/>
      </c>
      <c r="C161" s="81" t="str">
        <f>'5. Offre de transport_2'!C167</f>
        <v/>
      </c>
      <c r="D161" s="150" t="str">
        <f>'5. Offre de transport_2'!D167&amp;" - "&amp;'5. Offre de transport_2'!E167</f>
        <v xml:space="preserve"> - </v>
      </c>
      <c r="E161" s="49"/>
      <c r="F161" s="49"/>
      <c r="G161" s="54"/>
      <c r="H161" s="49"/>
      <c r="I161" s="49"/>
      <c r="J161" s="54"/>
      <c r="K161" s="49"/>
      <c r="L161" s="49"/>
      <c r="M161" s="54"/>
      <c r="N161" s="49"/>
      <c r="O161" s="49"/>
      <c r="P161" s="54"/>
    </row>
    <row r="162" spans="2:16" x14ac:dyDescent="0.25">
      <c r="B162" s="80" t="str">
        <f>'5. Offre de transport_2'!B168</f>
        <v/>
      </c>
      <c r="C162" s="81" t="str">
        <f>'5. Offre de transport_2'!C168</f>
        <v/>
      </c>
      <c r="D162" s="150" t="str">
        <f>'5. Offre de transport_2'!D168&amp;" - "&amp;'5. Offre de transport_2'!E168</f>
        <v xml:space="preserve"> - </v>
      </c>
      <c r="E162" s="49"/>
      <c r="F162" s="49"/>
      <c r="G162" s="54"/>
      <c r="H162" s="49"/>
      <c r="I162" s="49"/>
      <c r="J162" s="54"/>
      <c r="K162" s="49"/>
      <c r="L162" s="49"/>
      <c r="M162" s="54"/>
      <c r="N162" s="49"/>
      <c r="O162" s="49"/>
      <c r="P162" s="54"/>
    </row>
    <row r="163" spans="2:16" x14ac:dyDescent="0.25">
      <c r="B163" s="80" t="str">
        <f>'5. Offre de transport_2'!B169</f>
        <v/>
      </c>
      <c r="C163" s="81" t="str">
        <f>'5. Offre de transport_2'!C169</f>
        <v/>
      </c>
      <c r="D163" s="150" t="str">
        <f>'5. Offre de transport_2'!D169&amp;" - "&amp;'5. Offre de transport_2'!E169</f>
        <v xml:space="preserve"> - </v>
      </c>
      <c r="E163" s="49"/>
      <c r="F163" s="49"/>
      <c r="G163" s="54"/>
      <c r="H163" s="49"/>
      <c r="I163" s="49"/>
      <c r="J163" s="54"/>
      <c r="K163" s="49"/>
      <c r="L163" s="49"/>
      <c r="M163" s="54"/>
      <c r="N163" s="49"/>
      <c r="O163" s="49"/>
      <c r="P163" s="54"/>
    </row>
    <row r="164" spans="2:16" x14ac:dyDescent="0.25">
      <c r="B164" s="80" t="str">
        <f>'5. Offre de transport_2'!B170</f>
        <v/>
      </c>
      <c r="C164" s="81" t="str">
        <f>'5. Offre de transport_2'!C170</f>
        <v/>
      </c>
      <c r="D164" s="150" t="str">
        <f>'5. Offre de transport_2'!D170&amp;" - "&amp;'5. Offre de transport_2'!E170</f>
        <v xml:space="preserve"> - </v>
      </c>
      <c r="E164" s="49"/>
      <c r="F164" s="49"/>
      <c r="G164" s="54"/>
      <c r="H164" s="49"/>
      <c r="I164" s="49"/>
      <c r="J164" s="54"/>
      <c r="K164" s="49"/>
      <c r="L164" s="49"/>
      <c r="M164" s="54"/>
      <c r="N164" s="49"/>
      <c r="O164" s="49"/>
      <c r="P164" s="54"/>
    </row>
    <row r="165" spans="2:16" x14ac:dyDescent="0.25">
      <c r="B165" s="80" t="str">
        <f>'5. Offre de transport_2'!B171</f>
        <v/>
      </c>
      <c r="C165" s="81" t="str">
        <f>'5. Offre de transport_2'!C171</f>
        <v/>
      </c>
      <c r="D165" s="150" t="str">
        <f>'5. Offre de transport_2'!D171&amp;" - "&amp;'5. Offre de transport_2'!E171</f>
        <v xml:space="preserve"> - </v>
      </c>
      <c r="E165" s="49"/>
      <c r="F165" s="49"/>
      <c r="G165" s="54"/>
      <c r="H165" s="49"/>
      <c r="I165" s="49"/>
      <c r="J165" s="54"/>
      <c r="K165" s="49"/>
      <c r="L165" s="49"/>
      <c r="M165" s="54"/>
      <c r="N165" s="49"/>
      <c r="O165" s="49"/>
      <c r="P165" s="54"/>
    </row>
    <row r="166" spans="2:16" x14ac:dyDescent="0.25">
      <c r="B166" s="80" t="str">
        <f>'5. Offre de transport_2'!B172</f>
        <v/>
      </c>
      <c r="C166" s="81" t="str">
        <f>'5. Offre de transport_2'!C172</f>
        <v/>
      </c>
      <c r="D166" s="150" t="str">
        <f>'5. Offre de transport_2'!D172&amp;" - "&amp;'5. Offre de transport_2'!E172</f>
        <v xml:space="preserve"> - </v>
      </c>
      <c r="E166" s="49"/>
      <c r="F166" s="49"/>
      <c r="G166" s="54"/>
      <c r="H166" s="49"/>
      <c r="I166" s="49"/>
      <c r="J166" s="54"/>
      <c r="K166" s="49"/>
      <c r="L166" s="49"/>
      <c r="M166" s="54"/>
      <c r="N166" s="49"/>
      <c r="O166" s="49"/>
      <c r="P166" s="54"/>
    </row>
    <row r="167" spans="2:16" x14ac:dyDescent="0.25">
      <c r="B167" s="80" t="str">
        <f>'5. Offre de transport_2'!B173</f>
        <v/>
      </c>
      <c r="C167" s="81" t="str">
        <f>'5. Offre de transport_2'!C173</f>
        <v/>
      </c>
      <c r="D167" s="150" t="str">
        <f>'5. Offre de transport_2'!D173&amp;" - "&amp;'5. Offre de transport_2'!E173</f>
        <v xml:space="preserve"> - </v>
      </c>
      <c r="E167" s="49"/>
      <c r="F167" s="49"/>
      <c r="G167" s="54"/>
      <c r="H167" s="49"/>
      <c r="I167" s="49"/>
      <c r="J167" s="54"/>
      <c r="K167" s="49"/>
      <c r="L167" s="49"/>
      <c r="M167" s="54"/>
      <c r="N167" s="49"/>
      <c r="O167" s="49"/>
      <c r="P167" s="54"/>
    </row>
    <row r="168" spans="2:16" x14ac:dyDescent="0.25">
      <c r="B168" s="80" t="str">
        <f>'5. Offre de transport_2'!B174</f>
        <v/>
      </c>
      <c r="C168" s="81" t="str">
        <f>'5. Offre de transport_2'!C174</f>
        <v/>
      </c>
      <c r="D168" s="150" t="str">
        <f>'5. Offre de transport_2'!D174&amp;" - "&amp;'5. Offre de transport_2'!E174</f>
        <v xml:space="preserve"> - </v>
      </c>
      <c r="E168" s="49"/>
      <c r="F168" s="49"/>
      <c r="G168" s="54"/>
      <c r="H168" s="49"/>
      <c r="I168" s="49"/>
      <c r="J168" s="54"/>
      <c r="K168" s="49"/>
      <c r="L168" s="49"/>
      <c r="M168" s="54"/>
      <c r="N168" s="49"/>
      <c r="O168" s="49"/>
      <c r="P168" s="54"/>
    </row>
    <row r="169" spans="2:16" x14ac:dyDescent="0.25">
      <c r="B169" s="80" t="str">
        <f>'5. Offre de transport_2'!B175</f>
        <v/>
      </c>
      <c r="C169" s="81" t="str">
        <f>'5. Offre de transport_2'!C175</f>
        <v/>
      </c>
      <c r="D169" s="150" t="str">
        <f>'5. Offre de transport_2'!D175&amp;" - "&amp;'5. Offre de transport_2'!E175</f>
        <v xml:space="preserve"> - </v>
      </c>
      <c r="E169" s="49"/>
      <c r="F169" s="49"/>
      <c r="G169" s="54"/>
      <c r="H169" s="49"/>
      <c r="I169" s="49"/>
      <c r="J169" s="54"/>
      <c r="K169" s="49"/>
      <c r="L169" s="49"/>
      <c r="M169" s="54"/>
      <c r="N169" s="49"/>
      <c r="O169" s="49"/>
      <c r="P169" s="54"/>
    </row>
    <row r="170" spans="2:16" x14ac:dyDescent="0.25">
      <c r="B170" s="80" t="str">
        <f>'5. Offre de transport_2'!B176</f>
        <v/>
      </c>
      <c r="C170" s="81" t="str">
        <f>'5. Offre de transport_2'!C176</f>
        <v/>
      </c>
      <c r="D170" s="150" t="str">
        <f>'5. Offre de transport_2'!D176&amp;" - "&amp;'5. Offre de transport_2'!E176</f>
        <v xml:space="preserve"> - </v>
      </c>
      <c r="E170" s="49"/>
      <c r="F170" s="49"/>
      <c r="G170" s="54"/>
      <c r="H170" s="49"/>
      <c r="I170" s="49"/>
      <c r="J170" s="54"/>
      <c r="K170" s="49"/>
      <c r="L170" s="49"/>
      <c r="M170" s="54"/>
      <c r="N170" s="49"/>
      <c r="O170" s="49"/>
      <c r="P170" s="54"/>
    </row>
    <row r="171" spans="2:16" x14ac:dyDescent="0.25">
      <c r="B171" s="80" t="str">
        <f>'5. Offre de transport_2'!B177</f>
        <v/>
      </c>
      <c r="C171" s="81" t="str">
        <f>'5. Offre de transport_2'!C177</f>
        <v/>
      </c>
      <c r="D171" s="150" t="str">
        <f>'5. Offre de transport_2'!D177&amp;" - "&amp;'5. Offre de transport_2'!E177</f>
        <v xml:space="preserve"> - </v>
      </c>
      <c r="E171" s="49"/>
      <c r="F171" s="49"/>
      <c r="G171" s="54"/>
      <c r="H171" s="49"/>
      <c r="I171" s="49"/>
      <c r="J171" s="54"/>
      <c r="K171" s="49"/>
      <c r="L171" s="49"/>
      <c r="M171" s="54"/>
      <c r="N171" s="49"/>
      <c r="O171" s="49"/>
      <c r="P171" s="54"/>
    </row>
    <row r="172" spans="2:16" x14ac:dyDescent="0.25">
      <c r="B172" s="80" t="str">
        <f>'5. Offre de transport_2'!B178</f>
        <v/>
      </c>
      <c r="C172" s="81" t="str">
        <f>'5. Offre de transport_2'!C178</f>
        <v/>
      </c>
      <c r="D172" s="150" t="str">
        <f>'5. Offre de transport_2'!D178&amp;" - "&amp;'5. Offre de transport_2'!E178</f>
        <v xml:space="preserve"> - </v>
      </c>
      <c r="E172" s="49"/>
      <c r="F172" s="49"/>
      <c r="G172" s="54"/>
      <c r="H172" s="49"/>
      <c r="I172" s="49"/>
      <c r="J172" s="54"/>
      <c r="K172" s="49"/>
      <c r="L172" s="49"/>
      <c r="M172" s="54"/>
      <c r="N172" s="49"/>
      <c r="O172" s="49"/>
      <c r="P172" s="54"/>
    </row>
    <row r="173" spans="2:16" x14ac:dyDescent="0.25">
      <c r="B173" s="80" t="str">
        <f>'5. Offre de transport_2'!B179</f>
        <v/>
      </c>
      <c r="C173" s="81" t="str">
        <f>'5. Offre de transport_2'!C179</f>
        <v/>
      </c>
      <c r="D173" s="150" t="str">
        <f>'5. Offre de transport_2'!D179&amp;" - "&amp;'5. Offre de transport_2'!E179</f>
        <v xml:space="preserve"> - </v>
      </c>
      <c r="E173" s="49"/>
      <c r="F173" s="49"/>
      <c r="G173" s="54"/>
      <c r="H173" s="49"/>
      <c r="I173" s="49"/>
      <c r="J173" s="54"/>
      <c r="K173" s="49"/>
      <c r="L173" s="49"/>
      <c r="M173" s="54"/>
      <c r="N173" s="49"/>
      <c r="O173" s="49"/>
      <c r="P173" s="54"/>
    </row>
    <row r="174" spans="2:16" x14ac:dyDescent="0.25">
      <c r="B174" s="80" t="str">
        <f>'5. Offre de transport_2'!B180</f>
        <v/>
      </c>
      <c r="C174" s="81" t="str">
        <f>'5. Offre de transport_2'!C180</f>
        <v/>
      </c>
      <c r="D174" s="150" t="str">
        <f>'5. Offre de transport_2'!D180&amp;" - "&amp;'5. Offre de transport_2'!E180</f>
        <v xml:space="preserve"> - </v>
      </c>
      <c r="E174" s="49"/>
      <c r="F174" s="49"/>
      <c r="G174" s="54"/>
      <c r="H174" s="49"/>
      <c r="I174" s="49"/>
      <c r="J174" s="54"/>
      <c r="K174" s="49"/>
      <c r="L174" s="49"/>
      <c r="M174" s="54"/>
      <c r="N174" s="49"/>
      <c r="O174" s="49"/>
      <c r="P174" s="54"/>
    </row>
    <row r="175" spans="2:16" x14ac:dyDescent="0.25">
      <c r="B175" s="80" t="str">
        <f>'5. Offre de transport_2'!B181</f>
        <v/>
      </c>
      <c r="C175" s="81" t="str">
        <f>'5. Offre de transport_2'!C181</f>
        <v/>
      </c>
      <c r="D175" s="150" t="str">
        <f>'5. Offre de transport_2'!D181&amp;" - "&amp;'5. Offre de transport_2'!E181</f>
        <v xml:space="preserve"> - </v>
      </c>
      <c r="E175" s="49"/>
      <c r="F175" s="49"/>
      <c r="G175" s="54"/>
      <c r="H175" s="49"/>
      <c r="I175" s="49"/>
      <c r="J175" s="54"/>
      <c r="K175" s="49"/>
      <c r="L175" s="49"/>
      <c r="M175" s="54"/>
      <c r="N175" s="49"/>
      <c r="O175" s="49"/>
      <c r="P175" s="54"/>
    </row>
    <row r="176" spans="2:16" x14ac:dyDescent="0.25">
      <c r="B176" s="80" t="str">
        <f>'5. Offre de transport_2'!B182</f>
        <v/>
      </c>
      <c r="C176" s="81" t="str">
        <f>'5. Offre de transport_2'!C182</f>
        <v/>
      </c>
      <c r="D176" s="150" t="str">
        <f>'5. Offre de transport_2'!D182&amp;" - "&amp;'5. Offre de transport_2'!E182</f>
        <v xml:space="preserve"> - </v>
      </c>
      <c r="E176" s="49"/>
      <c r="F176" s="49"/>
      <c r="G176" s="54"/>
      <c r="H176" s="49"/>
      <c r="I176" s="49"/>
      <c r="J176" s="54"/>
      <c r="K176" s="49"/>
      <c r="L176" s="49"/>
      <c r="M176" s="54"/>
      <c r="N176" s="49"/>
      <c r="O176" s="49"/>
      <c r="P176" s="54"/>
    </row>
    <row r="177" spans="2:16" x14ac:dyDescent="0.25">
      <c r="B177" s="80" t="str">
        <f>'5. Offre de transport_2'!B183</f>
        <v/>
      </c>
      <c r="C177" s="81" t="str">
        <f>'5. Offre de transport_2'!C183</f>
        <v/>
      </c>
      <c r="D177" s="150" t="str">
        <f>'5. Offre de transport_2'!D183&amp;" - "&amp;'5. Offre de transport_2'!E183</f>
        <v xml:space="preserve"> - </v>
      </c>
      <c r="E177" s="49"/>
      <c r="F177" s="49"/>
      <c r="G177" s="54"/>
      <c r="H177" s="49"/>
      <c r="I177" s="49"/>
      <c r="J177" s="54"/>
      <c r="K177" s="49"/>
      <c r="L177" s="49"/>
      <c r="M177" s="54"/>
      <c r="N177" s="49"/>
      <c r="O177" s="49"/>
      <c r="P177" s="54"/>
    </row>
    <row r="178" spans="2:16" x14ac:dyDescent="0.25">
      <c r="B178" s="80" t="str">
        <f>'5. Offre de transport_2'!B184</f>
        <v/>
      </c>
      <c r="C178" s="81" t="str">
        <f>'5. Offre de transport_2'!C184</f>
        <v/>
      </c>
      <c r="D178" s="150" t="str">
        <f>'5. Offre de transport_2'!D184&amp;" - "&amp;'5. Offre de transport_2'!E184</f>
        <v xml:space="preserve"> - </v>
      </c>
      <c r="E178" s="49"/>
      <c r="F178" s="49"/>
      <c r="G178" s="54"/>
      <c r="H178" s="49"/>
      <c r="I178" s="49"/>
      <c r="J178" s="54"/>
      <c r="K178" s="49"/>
      <c r="L178" s="49"/>
      <c r="M178" s="54"/>
      <c r="N178" s="49"/>
      <c r="O178" s="49"/>
      <c r="P178" s="54"/>
    </row>
    <row r="179" spans="2:16" x14ac:dyDescent="0.25">
      <c r="B179" s="80" t="str">
        <f>'5. Offre de transport_2'!B185</f>
        <v/>
      </c>
      <c r="C179" s="81" t="str">
        <f>'5. Offre de transport_2'!C185</f>
        <v/>
      </c>
      <c r="D179" s="150" t="str">
        <f>'5. Offre de transport_2'!D185&amp;" - "&amp;'5. Offre de transport_2'!E185</f>
        <v xml:space="preserve"> - </v>
      </c>
      <c r="E179" s="49"/>
      <c r="F179" s="49"/>
      <c r="G179" s="54"/>
      <c r="H179" s="49"/>
      <c r="I179" s="49"/>
      <c r="J179" s="54"/>
      <c r="K179" s="49"/>
      <c r="L179" s="49"/>
      <c r="M179" s="54"/>
      <c r="N179" s="49"/>
      <c r="O179" s="49"/>
      <c r="P179" s="54"/>
    </row>
    <row r="180" spans="2:16" x14ac:dyDescent="0.25">
      <c r="B180" s="80" t="str">
        <f>'5. Offre de transport_2'!B186</f>
        <v/>
      </c>
      <c r="C180" s="81" t="str">
        <f>'5. Offre de transport_2'!C186</f>
        <v/>
      </c>
      <c r="D180" s="150" t="str">
        <f>'5. Offre de transport_2'!D186&amp;" - "&amp;'5. Offre de transport_2'!E186</f>
        <v xml:space="preserve"> - </v>
      </c>
      <c r="E180" s="49"/>
      <c r="F180" s="49"/>
      <c r="G180" s="54"/>
      <c r="H180" s="49"/>
      <c r="I180" s="49"/>
      <c r="J180" s="54"/>
      <c r="K180" s="49"/>
      <c r="L180" s="49"/>
      <c r="M180" s="54"/>
      <c r="N180" s="49"/>
      <c r="O180" s="49"/>
      <c r="P180" s="54"/>
    </row>
    <row r="181" spans="2:16" x14ac:dyDescent="0.25">
      <c r="B181" s="80" t="str">
        <f>'5. Offre de transport_2'!B187</f>
        <v/>
      </c>
      <c r="C181" s="81" t="str">
        <f>'5. Offre de transport_2'!C187</f>
        <v/>
      </c>
      <c r="D181" s="150" t="str">
        <f>'5. Offre de transport_2'!D187&amp;" - "&amp;'5. Offre de transport_2'!E187</f>
        <v xml:space="preserve"> - </v>
      </c>
      <c r="E181" s="49"/>
      <c r="F181" s="49"/>
      <c r="G181" s="54"/>
      <c r="H181" s="49"/>
      <c r="I181" s="49"/>
      <c r="J181" s="54"/>
      <c r="K181" s="49"/>
      <c r="L181" s="49"/>
      <c r="M181" s="54"/>
      <c r="N181" s="49"/>
      <c r="O181" s="49"/>
      <c r="P181" s="54"/>
    </row>
    <row r="182" spans="2:16" x14ac:dyDescent="0.25">
      <c r="B182" s="80" t="str">
        <f>'5. Offre de transport_2'!B188</f>
        <v/>
      </c>
      <c r="C182" s="81" t="str">
        <f>'5. Offre de transport_2'!C188</f>
        <v/>
      </c>
      <c r="D182" s="150" t="str">
        <f>'5. Offre de transport_2'!D188&amp;" - "&amp;'5. Offre de transport_2'!E188</f>
        <v xml:space="preserve"> - </v>
      </c>
      <c r="E182" s="49"/>
      <c r="F182" s="49"/>
      <c r="G182" s="54"/>
      <c r="H182" s="49"/>
      <c r="I182" s="49"/>
      <c r="J182" s="54"/>
      <c r="K182" s="49"/>
      <c r="L182" s="49"/>
      <c r="M182" s="54"/>
      <c r="N182" s="49"/>
      <c r="O182" s="49"/>
      <c r="P182" s="54"/>
    </row>
    <row r="183" spans="2:16" x14ac:dyDescent="0.25">
      <c r="B183" s="80" t="str">
        <f>'5. Offre de transport_2'!B189</f>
        <v/>
      </c>
      <c r="C183" s="81" t="str">
        <f>'5. Offre de transport_2'!C189</f>
        <v/>
      </c>
      <c r="D183" s="150" t="str">
        <f>'5. Offre de transport_2'!D189&amp;" - "&amp;'5. Offre de transport_2'!E189</f>
        <v xml:space="preserve"> - </v>
      </c>
      <c r="E183" s="49"/>
      <c r="F183" s="49"/>
      <c r="G183" s="54"/>
      <c r="H183" s="49"/>
      <c r="I183" s="49"/>
      <c r="J183" s="54"/>
      <c r="K183" s="49"/>
      <c r="L183" s="49"/>
      <c r="M183" s="54"/>
      <c r="N183" s="49"/>
      <c r="O183" s="49"/>
      <c r="P183" s="54"/>
    </row>
    <row r="184" spans="2:16" x14ac:dyDescent="0.25">
      <c r="B184" s="80" t="str">
        <f>'5. Offre de transport_2'!B190</f>
        <v/>
      </c>
      <c r="C184" s="81" t="str">
        <f>'5. Offre de transport_2'!C190</f>
        <v/>
      </c>
      <c r="D184" s="150" t="str">
        <f>'5. Offre de transport_2'!D190&amp;" - "&amp;'5. Offre de transport_2'!E190</f>
        <v xml:space="preserve"> - </v>
      </c>
      <c r="E184" s="49"/>
      <c r="F184" s="49"/>
      <c r="G184" s="54"/>
      <c r="H184" s="49"/>
      <c r="I184" s="49"/>
      <c r="J184" s="54"/>
      <c r="K184" s="49"/>
      <c r="L184" s="49"/>
      <c r="M184" s="54"/>
      <c r="N184" s="49"/>
      <c r="O184" s="49"/>
      <c r="P184" s="54"/>
    </row>
    <row r="185" spans="2:16" x14ac:dyDescent="0.25">
      <c r="B185" s="80" t="str">
        <f>'5. Offre de transport_2'!B191</f>
        <v/>
      </c>
      <c r="C185" s="81" t="str">
        <f>'5. Offre de transport_2'!C191</f>
        <v/>
      </c>
      <c r="D185" s="150" t="str">
        <f>'5. Offre de transport_2'!D191&amp;" - "&amp;'5. Offre de transport_2'!E191</f>
        <v xml:space="preserve"> - </v>
      </c>
      <c r="E185" s="49"/>
      <c r="F185" s="49"/>
      <c r="G185" s="54"/>
      <c r="H185" s="49"/>
      <c r="I185" s="49"/>
      <c r="J185" s="54"/>
      <c r="K185" s="49"/>
      <c r="L185" s="49"/>
      <c r="M185" s="54"/>
      <c r="N185" s="49"/>
      <c r="O185" s="49"/>
      <c r="P185" s="54"/>
    </row>
    <row r="186" spans="2:16" x14ac:dyDescent="0.25">
      <c r="B186" s="80" t="str">
        <f>'5. Offre de transport_2'!B192</f>
        <v/>
      </c>
      <c r="C186" s="81" t="str">
        <f>'5. Offre de transport_2'!C192</f>
        <v/>
      </c>
      <c r="D186" s="150" t="str">
        <f>'5. Offre de transport_2'!D192&amp;" - "&amp;'5. Offre de transport_2'!E192</f>
        <v xml:space="preserve"> - </v>
      </c>
      <c r="E186" s="49"/>
      <c r="F186" s="49"/>
      <c r="G186" s="54"/>
      <c r="H186" s="49"/>
      <c r="I186" s="49"/>
      <c r="J186" s="54"/>
      <c r="K186" s="49"/>
      <c r="L186" s="49"/>
      <c r="M186" s="54"/>
      <c r="N186" s="49"/>
      <c r="O186" s="49"/>
      <c r="P186" s="54"/>
    </row>
    <row r="187" spans="2:16" x14ac:dyDescent="0.25">
      <c r="B187" s="80" t="str">
        <f>'5. Offre de transport_2'!B193</f>
        <v/>
      </c>
      <c r="C187" s="81" t="str">
        <f>'5. Offre de transport_2'!C193</f>
        <v/>
      </c>
      <c r="D187" s="150" t="str">
        <f>'5. Offre de transport_2'!D193&amp;" - "&amp;'5. Offre de transport_2'!E193</f>
        <v xml:space="preserve"> - </v>
      </c>
      <c r="E187" s="49"/>
      <c r="F187" s="49"/>
      <c r="G187" s="54"/>
      <c r="H187" s="49"/>
      <c r="I187" s="49"/>
      <c r="J187" s="54"/>
      <c r="K187" s="49"/>
      <c r="L187" s="49"/>
      <c r="M187" s="54"/>
      <c r="N187" s="49"/>
      <c r="O187" s="49"/>
      <c r="P187" s="54"/>
    </row>
    <row r="188" spans="2:16" x14ac:dyDescent="0.25">
      <c r="B188" s="80" t="str">
        <f>'5. Offre de transport_2'!B194</f>
        <v/>
      </c>
      <c r="C188" s="81" t="str">
        <f>'5. Offre de transport_2'!C194</f>
        <v/>
      </c>
      <c r="D188" s="150" t="str">
        <f>'5. Offre de transport_2'!D194&amp;" - "&amp;'5. Offre de transport_2'!E194</f>
        <v xml:space="preserve"> - </v>
      </c>
      <c r="E188" s="49"/>
      <c r="F188" s="49"/>
      <c r="G188" s="54"/>
      <c r="H188" s="49"/>
      <c r="I188" s="49"/>
      <c r="J188" s="54"/>
      <c r="K188" s="49"/>
      <c r="L188" s="49"/>
      <c r="M188" s="54"/>
      <c r="N188" s="49"/>
      <c r="O188" s="49"/>
      <c r="P188" s="54"/>
    </row>
    <row r="189" spans="2:16" x14ac:dyDescent="0.25">
      <c r="B189" s="80" t="str">
        <f>'5. Offre de transport_2'!B195</f>
        <v/>
      </c>
      <c r="C189" s="81" t="str">
        <f>'5. Offre de transport_2'!C195</f>
        <v/>
      </c>
      <c r="D189" s="150" t="str">
        <f>'5. Offre de transport_2'!D195&amp;" - "&amp;'5. Offre de transport_2'!E195</f>
        <v xml:space="preserve"> - </v>
      </c>
      <c r="E189" s="49"/>
      <c r="F189" s="49"/>
      <c r="G189" s="54"/>
      <c r="H189" s="49"/>
      <c r="I189" s="49"/>
      <c r="J189" s="54"/>
      <c r="K189" s="49"/>
      <c r="L189" s="49"/>
      <c r="M189" s="54"/>
      <c r="N189" s="49"/>
      <c r="O189" s="49"/>
      <c r="P189" s="54"/>
    </row>
    <row r="190" spans="2:16" x14ac:dyDescent="0.25">
      <c r="B190" s="80" t="str">
        <f>'5. Offre de transport_2'!B196</f>
        <v/>
      </c>
      <c r="C190" s="81" t="str">
        <f>'5. Offre de transport_2'!C196</f>
        <v/>
      </c>
      <c r="D190" s="150" t="str">
        <f>'5. Offre de transport_2'!D196&amp;" - "&amp;'5. Offre de transport_2'!E196</f>
        <v xml:space="preserve"> - </v>
      </c>
      <c r="E190" s="49"/>
      <c r="F190" s="49"/>
      <c r="G190" s="54"/>
      <c r="H190" s="49"/>
      <c r="I190" s="49"/>
      <c r="J190" s="54"/>
      <c r="K190" s="49"/>
      <c r="L190" s="49"/>
      <c r="M190" s="54"/>
      <c r="N190" s="49"/>
      <c r="O190" s="49"/>
      <c r="P190" s="54"/>
    </row>
    <row r="191" spans="2:16" x14ac:dyDescent="0.25">
      <c r="B191" s="80" t="str">
        <f>'5. Offre de transport_2'!B197</f>
        <v/>
      </c>
      <c r="C191" s="81" t="str">
        <f>'5. Offre de transport_2'!C197</f>
        <v/>
      </c>
      <c r="D191" s="150" t="str">
        <f>'5. Offre de transport_2'!D197&amp;" - "&amp;'5. Offre de transport_2'!E197</f>
        <v xml:space="preserve"> - </v>
      </c>
      <c r="E191" s="49"/>
      <c r="F191" s="49"/>
      <c r="G191" s="54"/>
      <c r="H191" s="49"/>
      <c r="I191" s="49"/>
      <c r="J191" s="54"/>
      <c r="K191" s="49"/>
      <c r="L191" s="49"/>
      <c r="M191" s="54"/>
      <c r="N191" s="49"/>
      <c r="O191" s="49"/>
      <c r="P191" s="54"/>
    </row>
    <row r="192" spans="2:16" x14ac:dyDescent="0.25">
      <c r="B192" s="80" t="str">
        <f>'5. Offre de transport_2'!B198</f>
        <v/>
      </c>
      <c r="C192" s="81" t="str">
        <f>'5. Offre de transport_2'!C198</f>
        <v/>
      </c>
      <c r="D192" s="150" t="str">
        <f>'5. Offre de transport_2'!D198&amp;" - "&amp;'5. Offre de transport_2'!E198</f>
        <v xml:space="preserve"> - </v>
      </c>
      <c r="E192" s="49"/>
      <c r="F192" s="49"/>
      <c r="G192" s="54"/>
      <c r="H192" s="49"/>
      <c r="I192" s="49"/>
      <c r="J192" s="54"/>
      <c r="K192" s="49"/>
      <c r="L192" s="49"/>
      <c r="M192" s="54"/>
      <c r="N192" s="49"/>
      <c r="O192" s="49"/>
      <c r="P192" s="54"/>
    </row>
    <row r="193" spans="2:16" x14ac:dyDescent="0.25">
      <c r="B193" s="80" t="str">
        <f>'5. Offre de transport_2'!B199</f>
        <v/>
      </c>
      <c r="C193" s="81" t="str">
        <f>'5. Offre de transport_2'!C199</f>
        <v/>
      </c>
      <c r="D193" s="150" t="str">
        <f>'5. Offre de transport_2'!D199&amp;" - "&amp;'5. Offre de transport_2'!E199</f>
        <v xml:space="preserve"> - </v>
      </c>
      <c r="E193" s="49"/>
      <c r="F193" s="49"/>
      <c r="G193" s="54"/>
      <c r="H193" s="49"/>
      <c r="I193" s="49"/>
      <c r="J193" s="54"/>
      <c r="K193" s="49"/>
      <c r="L193" s="49"/>
      <c r="M193" s="54"/>
      <c r="N193" s="49"/>
      <c r="O193" s="49"/>
      <c r="P193" s="54"/>
    </row>
    <row r="194" spans="2:16" x14ac:dyDescent="0.25">
      <c r="B194" s="80" t="str">
        <f>'5. Offre de transport_2'!B200</f>
        <v/>
      </c>
      <c r="C194" s="81" t="str">
        <f>'5. Offre de transport_2'!C200</f>
        <v/>
      </c>
      <c r="D194" s="150" t="str">
        <f>'5. Offre de transport_2'!D200&amp;" - "&amp;'5. Offre de transport_2'!E200</f>
        <v xml:space="preserve"> - </v>
      </c>
      <c r="E194" s="49"/>
      <c r="F194" s="49"/>
      <c r="G194" s="54"/>
      <c r="H194" s="49"/>
      <c r="I194" s="49"/>
      <c r="J194" s="54"/>
      <c r="K194" s="49"/>
      <c r="L194" s="49"/>
      <c r="M194" s="54"/>
      <c r="N194" s="49"/>
      <c r="O194" s="49"/>
      <c r="P194" s="54"/>
    </row>
    <row r="195" spans="2:16" x14ac:dyDescent="0.25">
      <c r="B195" s="80" t="str">
        <f>'5. Offre de transport_2'!B201</f>
        <v/>
      </c>
      <c r="C195" s="81" t="str">
        <f>'5. Offre de transport_2'!C201</f>
        <v/>
      </c>
      <c r="D195" s="150" t="str">
        <f>'5. Offre de transport_2'!D201&amp;" - "&amp;'5. Offre de transport_2'!E201</f>
        <v xml:space="preserve"> - </v>
      </c>
      <c r="E195" s="49"/>
      <c r="F195" s="49"/>
      <c r="G195" s="54"/>
      <c r="H195" s="49"/>
      <c r="I195" s="49"/>
      <c r="J195" s="54"/>
      <c r="K195" s="49"/>
      <c r="L195" s="49"/>
      <c r="M195" s="54"/>
      <c r="N195" s="49"/>
      <c r="O195" s="49"/>
      <c r="P195" s="54"/>
    </row>
    <row r="196" spans="2:16" x14ac:dyDescent="0.25">
      <c r="B196" s="80" t="str">
        <f>'5. Offre de transport_2'!B202</f>
        <v/>
      </c>
      <c r="C196" s="81" t="str">
        <f>'5. Offre de transport_2'!C202</f>
        <v/>
      </c>
      <c r="D196" s="150" t="str">
        <f>'5. Offre de transport_2'!D202&amp;" - "&amp;'5. Offre de transport_2'!E202</f>
        <v xml:space="preserve"> - </v>
      </c>
      <c r="E196" s="49"/>
      <c r="F196" s="49"/>
      <c r="G196" s="54"/>
      <c r="H196" s="49"/>
      <c r="I196" s="49"/>
      <c r="J196" s="54"/>
      <c r="K196" s="49"/>
      <c r="L196" s="49"/>
      <c r="M196" s="54"/>
      <c r="N196" s="49"/>
      <c r="O196" s="49"/>
      <c r="P196" s="54"/>
    </row>
    <row r="197" spans="2:16" x14ac:dyDescent="0.25">
      <c r="B197" s="80" t="str">
        <f>'5. Offre de transport_2'!B203</f>
        <v/>
      </c>
      <c r="C197" s="81" t="str">
        <f>'5. Offre de transport_2'!C203</f>
        <v/>
      </c>
      <c r="D197" s="150" t="str">
        <f>'5. Offre de transport_2'!D203&amp;" - "&amp;'5. Offre de transport_2'!E203</f>
        <v xml:space="preserve"> - </v>
      </c>
      <c r="E197" s="49"/>
      <c r="F197" s="49"/>
      <c r="G197" s="54"/>
      <c r="H197" s="49"/>
      <c r="I197" s="49"/>
      <c r="J197" s="54"/>
      <c r="K197" s="49"/>
      <c r="L197" s="49"/>
      <c r="M197" s="54"/>
      <c r="N197" s="49"/>
      <c r="O197" s="49"/>
      <c r="P197" s="54"/>
    </row>
    <row r="198" spans="2:16" x14ac:dyDescent="0.25">
      <c r="B198" s="80" t="str">
        <f>'5. Offre de transport_2'!B204</f>
        <v/>
      </c>
      <c r="C198" s="81" t="str">
        <f>'5. Offre de transport_2'!C204</f>
        <v/>
      </c>
      <c r="D198" s="150" t="str">
        <f>'5. Offre de transport_2'!D204&amp;" - "&amp;'5. Offre de transport_2'!E204</f>
        <v xml:space="preserve"> - </v>
      </c>
      <c r="E198" s="49"/>
      <c r="F198" s="49"/>
      <c r="G198" s="54"/>
      <c r="H198" s="49"/>
      <c r="I198" s="49"/>
      <c r="J198" s="54"/>
      <c r="K198" s="49"/>
      <c r="L198" s="49"/>
      <c r="M198" s="54"/>
      <c r="N198" s="49"/>
      <c r="O198" s="49"/>
      <c r="P198" s="54"/>
    </row>
    <row r="199" spans="2:16" x14ac:dyDescent="0.25">
      <c r="B199" s="80" t="str">
        <f>'5. Offre de transport_2'!B205</f>
        <v/>
      </c>
      <c r="C199" s="81" t="str">
        <f>'5. Offre de transport_2'!C205</f>
        <v/>
      </c>
      <c r="D199" s="150" t="str">
        <f>'5. Offre de transport_2'!D205&amp;" - "&amp;'5. Offre de transport_2'!E205</f>
        <v xml:space="preserve"> - </v>
      </c>
      <c r="E199" s="49"/>
      <c r="F199" s="49"/>
      <c r="G199" s="54"/>
      <c r="H199" s="49"/>
      <c r="I199" s="49"/>
      <c r="J199" s="54"/>
      <c r="K199" s="49"/>
      <c r="L199" s="49"/>
      <c r="M199" s="54"/>
      <c r="N199" s="49"/>
      <c r="O199" s="49"/>
      <c r="P199" s="54"/>
    </row>
    <row r="200" spans="2:16" x14ac:dyDescent="0.25">
      <c r="B200" s="80" t="str">
        <f>'5. Offre de transport_2'!B206</f>
        <v/>
      </c>
      <c r="C200" s="81" t="str">
        <f>'5. Offre de transport_2'!C206</f>
        <v/>
      </c>
      <c r="D200" s="150" t="str">
        <f>'5. Offre de transport_2'!D206&amp;" - "&amp;'5. Offre de transport_2'!E206</f>
        <v xml:space="preserve"> - </v>
      </c>
      <c r="E200" s="49"/>
      <c r="F200" s="49"/>
      <c r="G200" s="54"/>
      <c r="H200" s="49"/>
      <c r="I200" s="49"/>
      <c r="J200" s="54"/>
      <c r="K200" s="49"/>
      <c r="L200" s="49"/>
      <c r="M200" s="54"/>
      <c r="N200" s="49"/>
      <c r="O200" s="49"/>
      <c r="P200" s="54"/>
    </row>
    <row r="201" spans="2:16" x14ac:dyDescent="0.25">
      <c r="B201" s="80" t="str">
        <f>'5. Offre de transport_2'!B207</f>
        <v/>
      </c>
      <c r="C201" s="81" t="str">
        <f>'5. Offre de transport_2'!C207</f>
        <v/>
      </c>
      <c r="D201" s="150" t="str">
        <f>'5. Offre de transport_2'!D207&amp;" - "&amp;'5. Offre de transport_2'!E207</f>
        <v xml:space="preserve"> - </v>
      </c>
      <c r="E201" s="49"/>
      <c r="F201" s="49"/>
      <c r="G201" s="54"/>
      <c r="H201" s="49"/>
      <c r="I201" s="49"/>
      <c r="J201" s="54"/>
      <c r="K201" s="49"/>
      <c r="L201" s="49"/>
      <c r="M201" s="54"/>
      <c r="N201" s="49"/>
      <c r="O201" s="49"/>
      <c r="P201" s="54"/>
    </row>
    <row r="202" spans="2:16" x14ac:dyDescent="0.25">
      <c r="B202" s="80" t="str">
        <f>'5. Offre de transport_2'!B208</f>
        <v/>
      </c>
      <c r="C202" s="81" t="str">
        <f>'5. Offre de transport_2'!C208</f>
        <v/>
      </c>
      <c r="D202" s="150" t="str">
        <f>'5. Offre de transport_2'!D208&amp;" - "&amp;'5. Offre de transport_2'!E208</f>
        <v xml:space="preserve"> - </v>
      </c>
      <c r="E202" s="49"/>
      <c r="F202" s="49"/>
      <c r="G202" s="54"/>
      <c r="H202" s="49"/>
      <c r="I202" s="49"/>
      <c r="J202" s="54"/>
      <c r="K202" s="49"/>
      <c r="L202" s="49"/>
      <c r="M202" s="54"/>
      <c r="N202" s="49"/>
      <c r="O202" s="49"/>
      <c r="P202" s="54"/>
    </row>
    <row r="203" spans="2:16" x14ac:dyDescent="0.25">
      <c r="B203" s="80" t="str">
        <f>'5. Offre de transport_2'!B209</f>
        <v/>
      </c>
      <c r="C203" s="81" t="str">
        <f>'5. Offre de transport_2'!C209</f>
        <v/>
      </c>
      <c r="D203" s="150" t="str">
        <f>'5. Offre de transport_2'!D209&amp;" - "&amp;'5. Offre de transport_2'!E209</f>
        <v xml:space="preserve"> - </v>
      </c>
      <c r="E203" s="49"/>
      <c r="F203" s="49"/>
      <c r="G203" s="54"/>
      <c r="H203" s="49"/>
      <c r="I203" s="49"/>
      <c r="J203" s="54"/>
      <c r="K203" s="49"/>
      <c r="L203" s="49"/>
      <c r="M203" s="54"/>
      <c r="N203" s="49"/>
      <c r="O203" s="49"/>
      <c r="P203" s="54"/>
    </row>
    <row r="204" spans="2:16" x14ac:dyDescent="0.25">
      <c r="B204" s="80" t="str">
        <f>'5. Offre de transport_2'!B210</f>
        <v/>
      </c>
      <c r="C204" s="81" t="str">
        <f>'5. Offre de transport_2'!C210</f>
        <v/>
      </c>
      <c r="D204" s="150" t="str">
        <f>'5. Offre de transport_2'!D210&amp;" - "&amp;'5. Offre de transport_2'!E210</f>
        <v xml:space="preserve"> - </v>
      </c>
      <c r="E204" s="49"/>
      <c r="F204" s="49"/>
      <c r="G204" s="54"/>
      <c r="H204" s="49"/>
      <c r="I204" s="49"/>
      <c r="J204" s="54"/>
      <c r="K204" s="49"/>
      <c r="L204" s="49"/>
      <c r="M204" s="54"/>
      <c r="N204" s="49"/>
      <c r="O204" s="49"/>
      <c r="P204" s="54"/>
    </row>
    <row r="205" spans="2:16" x14ac:dyDescent="0.25">
      <c r="B205" s="80" t="str">
        <f>'5. Offre de transport_2'!B211</f>
        <v/>
      </c>
      <c r="C205" s="81" t="str">
        <f>'5. Offre de transport_2'!C211</f>
        <v/>
      </c>
      <c r="D205" s="150" t="str">
        <f>'5. Offre de transport_2'!D211&amp;" - "&amp;'5. Offre de transport_2'!E211</f>
        <v xml:space="preserve"> - </v>
      </c>
      <c r="E205" s="49"/>
      <c r="F205" s="49"/>
      <c r="G205" s="54"/>
      <c r="H205" s="49"/>
      <c r="I205" s="49"/>
      <c r="J205" s="54"/>
      <c r="K205" s="49"/>
      <c r="L205" s="49"/>
      <c r="M205" s="54"/>
      <c r="N205" s="49"/>
      <c r="O205" s="49"/>
      <c r="P205" s="54"/>
    </row>
    <row r="206" spans="2:16" x14ac:dyDescent="0.25">
      <c r="B206" s="80" t="str">
        <f>'5. Offre de transport_2'!B212</f>
        <v/>
      </c>
      <c r="C206" s="81" t="str">
        <f>'5. Offre de transport_2'!C212</f>
        <v/>
      </c>
      <c r="D206" s="150" t="str">
        <f>'5. Offre de transport_2'!D212&amp;" - "&amp;'5. Offre de transport_2'!E212</f>
        <v xml:space="preserve"> - </v>
      </c>
      <c r="E206" s="49"/>
      <c r="F206" s="49"/>
      <c r="G206" s="54"/>
      <c r="H206" s="49"/>
      <c r="I206" s="49"/>
      <c r="J206" s="54"/>
      <c r="K206" s="49"/>
      <c r="L206" s="49"/>
      <c r="M206" s="54"/>
      <c r="N206" s="49"/>
      <c r="O206" s="49"/>
      <c r="P206" s="54"/>
    </row>
    <row r="207" spans="2:16" x14ac:dyDescent="0.25">
      <c r="B207" s="80" t="str">
        <f>'5. Offre de transport_2'!B213</f>
        <v/>
      </c>
      <c r="C207" s="81" t="str">
        <f>'5. Offre de transport_2'!C213</f>
        <v/>
      </c>
      <c r="D207" s="150" t="str">
        <f>'5. Offre de transport_2'!D213&amp;" - "&amp;'5. Offre de transport_2'!E213</f>
        <v xml:space="preserve"> - </v>
      </c>
      <c r="E207" s="49"/>
      <c r="F207" s="49"/>
      <c r="G207" s="54"/>
      <c r="H207" s="49"/>
      <c r="I207" s="49"/>
      <c r="J207" s="54"/>
      <c r="K207" s="49"/>
      <c r="L207" s="49"/>
      <c r="M207" s="54"/>
      <c r="N207" s="49"/>
      <c r="O207" s="49"/>
      <c r="P207" s="54"/>
    </row>
    <row r="208" spans="2:16" x14ac:dyDescent="0.25">
      <c r="B208" s="80" t="str">
        <f>'5. Offre de transport_2'!B214</f>
        <v/>
      </c>
      <c r="C208" s="81" t="str">
        <f>'5. Offre de transport_2'!C214</f>
        <v/>
      </c>
      <c r="D208" s="150" t="str">
        <f>'5. Offre de transport_2'!D214&amp;" - "&amp;'5. Offre de transport_2'!E214</f>
        <v xml:space="preserve"> - </v>
      </c>
      <c r="E208" s="49"/>
      <c r="F208" s="49"/>
      <c r="G208" s="54"/>
      <c r="H208" s="49"/>
      <c r="I208" s="49"/>
      <c r="J208" s="54"/>
      <c r="K208" s="49"/>
      <c r="L208" s="49"/>
      <c r="M208" s="54"/>
      <c r="N208" s="49"/>
      <c r="O208" s="49"/>
      <c r="P208" s="54"/>
    </row>
    <row r="209" spans="2:16" x14ac:dyDescent="0.25">
      <c r="B209" s="80" t="str">
        <f>'5. Offre de transport_2'!B215</f>
        <v/>
      </c>
      <c r="C209" s="81" t="str">
        <f>'5. Offre de transport_2'!C215</f>
        <v/>
      </c>
      <c r="D209" s="150" t="str">
        <f>'5. Offre de transport_2'!D215&amp;" - "&amp;'5. Offre de transport_2'!E215</f>
        <v xml:space="preserve"> - </v>
      </c>
      <c r="E209" s="49"/>
      <c r="F209" s="49"/>
      <c r="G209" s="54"/>
      <c r="H209" s="49"/>
      <c r="I209" s="49"/>
      <c r="J209" s="54"/>
      <c r="K209" s="49"/>
      <c r="L209" s="49"/>
      <c r="M209" s="54"/>
      <c r="N209" s="49"/>
      <c r="O209" s="49"/>
      <c r="P209" s="54"/>
    </row>
    <row r="210" spans="2:16" x14ac:dyDescent="0.25">
      <c r="B210" s="80" t="str">
        <f>'5. Offre de transport_2'!B216</f>
        <v/>
      </c>
      <c r="C210" s="81" t="str">
        <f>'5. Offre de transport_2'!C216</f>
        <v/>
      </c>
      <c r="D210" s="150" t="str">
        <f>'5. Offre de transport_2'!D216&amp;" - "&amp;'5. Offre de transport_2'!E216</f>
        <v xml:space="preserve"> - </v>
      </c>
      <c r="E210" s="49"/>
      <c r="F210" s="49"/>
      <c r="G210" s="54"/>
      <c r="H210" s="49"/>
      <c r="I210" s="49"/>
      <c r="J210" s="54"/>
      <c r="K210" s="49"/>
      <c r="L210" s="49"/>
      <c r="M210" s="54"/>
      <c r="N210" s="49"/>
      <c r="O210" s="49"/>
      <c r="P210" s="54"/>
    </row>
    <row r="211" spans="2:16" x14ac:dyDescent="0.25">
      <c r="B211" s="80" t="str">
        <f>'5. Offre de transport_2'!B217</f>
        <v/>
      </c>
      <c r="C211" s="81" t="str">
        <f>'5. Offre de transport_2'!C217</f>
        <v/>
      </c>
      <c r="D211" s="150" t="str">
        <f>'5. Offre de transport_2'!D217&amp;" - "&amp;'5. Offre de transport_2'!E217</f>
        <v xml:space="preserve"> - </v>
      </c>
      <c r="E211" s="49"/>
      <c r="F211" s="49"/>
      <c r="G211" s="54"/>
      <c r="H211" s="49"/>
      <c r="I211" s="49"/>
      <c r="J211" s="54"/>
      <c r="K211" s="49"/>
      <c r="L211" s="49"/>
      <c r="M211" s="54"/>
      <c r="N211" s="49"/>
      <c r="O211" s="49"/>
      <c r="P211" s="54"/>
    </row>
    <row r="212" spans="2:16" x14ac:dyDescent="0.25">
      <c r="B212" s="80" t="str">
        <f>'5. Offre de transport_2'!B218</f>
        <v/>
      </c>
      <c r="C212" s="81" t="str">
        <f>'5. Offre de transport_2'!C218</f>
        <v/>
      </c>
      <c r="D212" s="150" t="str">
        <f>'5. Offre de transport_2'!D218&amp;" - "&amp;'5. Offre de transport_2'!E218</f>
        <v xml:space="preserve"> - </v>
      </c>
      <c r="E212" s="49"/>
      <c r="F212" s="49"/>
      <c r="G212" s="54"/>
      <c r="H212" s="49"/>
      <c r="I212" s="49"/>
      <c r="J212" s="54"/>
      <c r="K212" s="49"/>
      <c r="L212" s="49"/>
      <c r="M212" s="54"/>
      <c r="N212" s="49"/>
      <c r="O212" s="49"/>
      <c r="P212" s="54"/>
    </row>
    <row r="213" spans="2:16" x14ac:dyDescent="0.25">
      <c r="B213" s="80" t="str">
        <f>'5. Offre de transport_2'!B219</f>
        <v/>
      </c>
      <c r="C213" s="81" t="str">
        <f>'5. Offre de transport_2'!C219</f>
        <v/>
      </c>
      <c r="D213" s="150" t="str">
        <f>'5. Offre de transport_2'!D219&amp;" - "&amp;'5. Offre de transport_2'!E219</f>
        <v xml:space="preserve"> - </v>
      </c>
      <c r="E213" s="49"/>
      <c r="F213" s="49"/>
      <c r="G213" s="54"/>
      <c r="H213" s="49"/>
      <c r="I213" s="49"/>
      <c r="J213" s="54"/>
      <c r="K213" s="49"/>
      <c r="L213" s="49"/>
      <c r="M213" s="54"/>
      <c r="N213" s="49"/>
      <c r="O213" s="49"/>
      <c r="P213" s="54"/>
    </row>
    <row r="214" spans="2:16" x14ac:dyDescent="0.25">
      <c r="B214" s="80" t="str">
        <f>'5. Offre de transport_2'!B220</f>
        <v/>
      </c>
      <c r="C214" s="81" t="str">
        <f>'5. Offre de transport_2'!C220</f>
        <v/>
      </c>
      <c r="D214" s="150" t="str">
        <f>'5. Offre de transport_2'!D220&amp;" - "&amp;'5. Offre de transport_2'!E220</f>
        <v xml:space="preserve"> - </v>
      </c>
      <c r="E214" s="49"/>
      <c r="F214" s="49"/>
      <c r="G214" s="54"/>
      <c r="H214" s="49"/>
      <c r="I214" s="49"/>
      <c r="J214" s="54"/>
      <c r="K214" s="49"/>
      <c r="L214" s="49"/>
      <c r="M214" s="54"/>
      <c r="N214" s="49"/>
      <c r="O214" s="49"/>
      <c r="P214" s="54"/>
    </row>
    <row r="215" spans="2:16" x14ac:dyDescent="0.25">
      <c r="B215" s="80" t="str">
        <f>'5. Offre de transport_2'!B221</f>
        <v/>
      </c>
      <c r="C215" s="81" t="str">
        <f>'5. Offre de transport_2'!C221</f>
        <v/>
      </c>
      <c r="D215" s="150" t="str">
        <f>'5. Offre de transport_2'!D221&amp;" - "&amp;'5. Offre de transport_2'!E221</f>
        <v xml:space="preserve"> - </v>
      </c>
      <c r="E215" s="49"/>
      <c r="F215" s="49"/>
      <c r="G215" s="54"/>
      <c r="H215" s="49"/>
      <c r="I215" s="49"/>
      <c r="J215" s="54"/>
      <c r="K215" s="49"/>
      <c r="L215" s="49"/>
      <c r="M215" s="54"/>
      <c r="N215" s="49"/>
      <c r="O215" s="49"/>
      <c r="P215" s="54"/>
    </row>
    <row r="216" spans="2:16" x14ac:dyDescent="0.25">
      <c r="B216" s="80" t="str">
        <f>'5. Offre de transport_2'!B222</f>
        <v/>
      </c>
      <c r="C216" s="81" t="str">
        <f>'5. Offre de transport_2'!C222</f>
        <v/>
      </c>
      <c r="D216" s="150" t="str">
        <f>'5. Offre de transport_2'!D222&amp;" - "&amp;'5. Offre de transport_2'!E222</f>
        <v xml:space="preserve"> - </v>
      </c>
      <c r="E216" s="49"/>
      <c r="F216" s="49"/>
      <c r="G216" s="54"/>
      <c r="H216" s="49"/>
      <c r="I216" s="49"/>
      <c r="J216" s="54"/>
      <c r="K216" s="49"/>
      <c r="L216" s="49"/>
      <c r="M216" s="54"/>
      <c r="N216" s="49"/>
      <c r="O216" s="49"/>
      <c r="P216" s="54"/>
    </row>
    <row r="217" spans="2:16" x14ac:dyDescent="0.25">
      <c r="B217" s="80" t="str">
        <f>'5. Offre de transport_2'!B223</f>
        <v/>
      </c>
      <c r="C217" s="81" t="str">
        <f>'5. Offre de transport_2'!C223</f>
        <v/>
      </c>
      <c r="D217" s="150" t="str">
        <f>'5. Offre de transport_2'!D223&amp;" - "&amp;'5. Offre de transport_2'!E223</f>
        <v xml:space="preserve"> - </v>
      </c>
      <c r="E217" s="49"/>
      <c r="F217" s="49"/>
      <c r="G217" s="54"/>
      <c r="H217" s="49"/>
      <c r="I217" s="49"/>
      <c r="J217" s="54"/>
      <c r="K217" s="49"/>
      <c r="L217" s="49"/>
      <c r="M217" s="54"/>
      <c r="N217" s="49"/>
      <c r="O217" s="49"/>
      <c r="P217" s="54"/>
    </row>
    <row r="218" spans="2:16" x14ac:dyDescent="0.25">
      <c r="B218" s="80" t="str">
        <f>'5. Offre de transport_2'!B224</f>
        <v/>
      </c>
      <c r="C218" s="81" t="str">
        <f>'5. Offre de transport_2'!C224</f>
        <v/>
      </c>
      <c r="D218" s="150" t="str">
        <f>'5. Offre de transport_2'!D224&amp;" - "&amp;'5. Offre de transport_2'!E224</f>
        <v xml:space="preserve"> - </v>
      </c>
      <c r="E218" s="49"/>
      <c r="F218" s="49"/>
      <c r="G218" s="54"/>
      <c r="H218" s="49"/>
      <c r="I218" s="49"/>
      <c r="J218" s="54"/>
      <c r="K218" s="49"/>
      <c r="L218" s="49"/>
      <c r="M218" s="54"/>
      <c r="N218" s="49"/>
      <c r="O218" s="49"/>
      <c r="P218" s="54"/>
    </row>
    <row r="219" spans="2:16" x14ac:dyDescent="0.25">
      <c r="B219" s="80" t="str">
        <f>'5. Offre de transport_2'!B225</f>
        <v/>
      </c>
      <c r="C219" s="81" t="str">
        <f>'5. Offre de transport_2'!C225</f>
        <v/>
      </c>
      <c r="D219" s="150" t="str">
        <f>'5. Offre de transport_2'!D225&amp;" - "&amp;'5. Offre de transport_2'!E225</f>
        <v xml:space="preserve"> - </v>
      </c>
      <c r="E219" s="49"/>
      <c r="F219" s="49"/>
      <c r="G219" s="54"/>
      <c r="H219" s="49"/>
      <c r="I219" s="49"/>
      <c r="J219" s="54"/>
      <c r="K219" s="49"/>
      <c r="L219" s="49"/>
      <c r="M219" s="54"/>
      <c r="N219" s="49"/>
      <c r="O219" s="49"/>
      <c r="P219" s="54"/>
    </row>
    <row r="220" spans="2:16" x14ac:dyDescent="0.25">
      <c r="B220" s="80" t="str">
        <f>'5. Offre de transport_2'!B226</f>
        <v/>
      </c>
      <c r="C220" s="81" t="str">
        <f>'5. Offre de transport_2'!C226</f>
        <v/>
      </c>
      <c r="D220" s="150" t="str">
        <f>'5. Offre de transport_2'!D226&amp;" - "&amp;'5. Offre de transport_2'!E226</f>
        <v xml:space="preserve"> - </v>
      </c>
      <c r="E220" s="49"/>
      <c r="F220" s="49"/>
      <c r="G220" s="54"/>
      <c r="H220" s="49"/>
      <c r="I220" s="49"/>
      <c r="J220" s="54"/>
      <c r="K220" s="49"/>
      <c r="L220" s="49"/>
      <c r="M220" s="54"/>
      <c r="N220" s="49"/>
      <c r="O220" s="49"/>
      <c r="P220" s="54"/>
    </row>
    <row r="221" spans="2:16" x14ac:dyDescent="0.25">
      <c r="B221" s="80" t="str">
        <f>'5. Offre de transport_2'!B227</f>
        <v/>
      </c>
      <c r="C221" s="81" t="str">
        <f>'5. Offre de transport_2'!C227</f>
        <v/>
      </c>
      <c r="D221" s="150" t="str">
        <f>'5. Offre de transport_2'!D227&amp;" - "&amp;'5. Offre de transport_2'!E227</f>
        <v xml:space="preserve"> - </v>
      </c>
      <c r="E221" s="49"/>
      <c r="F221" s="49"/>
      <c r="G221" s="54"/>
      <c r="H221" s="49"/>
      <c r="I221" s="49"/>
      <c r="J221" s="54"/>
      <c r="K221" s="49"/>
      <c r="L221" s="49"/>
      <c r="M221" s="54"/>
      <c r="N221" s="49"/>
      <c r="O221" s="49"/>
      <c r="P221" s="54"/>
    </row>
    <row r="222" spans="2:16" x14ac:dyDescent="0.25">
      <c r="B222" s="80" t="str">
        <f>'5. Offre de transport_2'!B228</f>
        <v/>
      </c>
      <c r="C222" s="81" t="str">
        <f>'5. Offre de transport_2'!C228</f>
        <v/>
      </c>
      <c r="D222" s="150" t="str">
        <f>'5. Offre de transport_2'!D228&amp;" - "&amp;'5. Offre de transport_2'!E228</f>
        <v xml:space="preserve"> - </v>
      </c>
      <c r="E222" s="49"/>
      <c r="F222" s="49"/>
      <c r="G222" s="54"/>
      <c r="H222" s="49"/>
      <c r="I222" s="49"/>
      <c r="J222" s="54"/>
      <c r="K222" s="49"/>
      <c r="L222" s="49"/>
      <c r="M222" s="54"/>
      <c r="N222" s="49"/>
      <c r="O222" s="49"/>
      <c r="P222" s="54"/>
    </row>
    <row r="223" spans="2:16" x14ac:dyDescent="0.25">
      <c r="B223" s="80" t="str">
        <f>'5. Offre de transport_2'!B229</f>
        <v/>
      </c>
      <c r="C223" s="81" t="str">
        <f>'5. Offre de transport_2'!C229</f>
        <v/>
      </c>
      <c r="D223" s="150" t="str">
        <f>'5. Offre de transport_2'!D229&amp;" - "&amp;'5. Offre de transport_2'!E229</f>
        <v xml:space="preserve"> - </v>
      </c>
      <c r="E223" s="49"/>
      <c r="F223" s="49"/>
      <c r="G223" s="54"/>
      <c r="H223" s="49"/>
      <c r="I223" s="49"/>
      <c r="J223" s="54"/>
      <c r="K223" s="49"/>
      <c r="L223" s="49"/>
      <c r="M223" s="54"/>
      <c r="N223" s="49"/>
      <c r="O223" s="49"/>
      <c r="P223" s="54"/>
    </row>
    <row r="224" spans="2:16" x14ac:dyDescent="0.25">
      <c r="B224" s="80" t="str">
        <f>'5. Offre de transport_2'!B230</f>
        <v/>
      </c>
      <c r="C224" s="81" t="str">
        <f>'5. Offre de transport_2'!C230</f>
        <v/>
      </c>
      <c r="D224" s="150" t="str">
        <f>'5. Offre de transport_2'!D230&amp;" - "&amp;'5. Offre de transport_2'!E230</f>
        <v xml:space="preserve"> - </v>
      </c>
      <c r="E224" s="49"/>
      <c r="F224" s="49"/>
      <c r="G224" s="54"/>
      <c r="H224" s="49"/>
      <c r="I224" s="49"/>
      <c r="J224" s="54"/>
      <c r="K224" s="49"/>
      <c r="L224" s="49"/>
      <c r="M224" s="54"/>
      <c r="N224" s="49"/>
      <c r="O224" s="49"/>
      <c r="P224" s="54"/>
    </row>
    <row r="225" spans="2:16" x14ac:dyDescent="0.25">
      <c r="B225" s="80" t="str">
        <f>'5. Offre de transport_2'!B231</f>
        <v/>
      </c>
      <c r="C225" s="81" t="str">
        <f>'5. Offre de transport_2'!C231</f>
        <v/>
      </c>
      <c r="D225" s="150" t="str">
        <f>'5. Offre de transport_2'!D231&amp;" - "&amp;'5. Offre de transport_2'!E231</f>
        <v xml:space="preserve"> - </v>
      </c>
      <c r="E225" s="49"/>
      <c r="F225" s="49"/>
      <c r="G225" s="54"/>
      <c r="H225" s="49"/>
      <c r="I225" s="49"/>
      <c r="J225" s="54"/>
      <c r="K225" s="49"/>
      <c r="L225" s="49"/>
      <c r="M225" s="54"/>
      <c r="N225" s="49"/>
      <c r="O225" s="49"/>
      <c r="P225" s="54"/>
    </row>
    <row r="226" spans="2:16" x14ac:dyDescent="0.25">
      <c r="B226" s="80" t="str">
        <f>'5. Offre de transport_2'!B232</f>
        <v/>
      </c>
      <c r="C226" s="81" t="str">
        <f>'5. Offre de transport_2'!C232</f>
        <v/>
      </c>
      <c r="D226" s="150" t="str">
        <f>'5. Offre de transport_2'!D232&amp;" - "&amp;'5. Offre de transport_2'!E232</f>
        <v xml:space="preserve"> - </v>
      </c>
      <c r="E226" s="49"/>
      <c r="F226" s="49"/>
      <c r="G226" s="54"/>
      <c r="H226" s="49"/>
      <c r="I226" s="49"/>
      <c r="J226" s="54"/>
      <c r="K226" s="49"/>
      <c r="L226" s="49"/>
      <c r="M226" s="54"/>
      <c r="N226" s="49"/>
      <c r="O226" s="49"/>
      <c r="P226" s="54"/>
    </row>
    <row r="227" spans="2:16" x14ac:dyDescent="0.25">
      <c r="B227" s="80" t="str">
        <f>'5. Offre de transport_2'!B233</f>
        <v/>
      </c>
      <c r="C227" s="81" t="str">
        <f>'5. Offre de transport_2'!C233</f>
        <v/>
      </c>
      <c r="D227" s="150" t="str">
        <f>'5. Offre de transport_2'!D233&amp;" - "&amp;'5. Offre de transport_2'!E233</f>
        <v xml:space="preserve"> - </v>
      </c>
      <c r="E227" s="49"/>
      <c r="F227" s="49"/>
      <c r="G227" s="54"/>
      <c r="H227" s="49"/>
      <c r="I227" s="49"/>
      <c r="J227" s="54"/>
      <c r="K227" s="49"/>
      <c r="L227" s="49"/>
      <c r="M227" s="54"/>
      <c r="N227" s="49"/>
      <c r="O227" s="49"/>
      <c r="P227" s="54"/>
    </row>
    <row r="228" spans="2:16" x14ac:dyDescent="0.25">
      <c r="B228" s="80" t="str">
        <f>'5. Offre de transport_2'!B234</f>
        <v/>
      </c>
      <c r="C228" s="81" t="str">
        <f>'5. Offre de transport_2'!C234</f>
        <v/>
      </c>
      <c r="D228" s="150" t="str">
        <f>'5. Offre de transport_2'!D234&amp;" - "&amp;'5. Offre de transport_2'!E234</f>
        <v xml:space="preserve"> - </v>
      </c>
      <c r="E228" s="49"/>
      <c r="F228" s="49"/>
      <c r="G228" s="54"/>
      <c r="H228" s="49"/>
      <c r="I228" s="49"/>
      <c r="J228" s="54"/>
      <c r="K228" s="49"/>
      <c r="L228" s="49"/>
      <c r="M228" s="54"/>
      <c r="N228" s="49"/>
      <c r="O228" s="49"/>
      <c r="P228" s="54"/>
    </row>
    <row r="229" spans="2:16" x14ac:dyDescent="0.25">
      <c r="B229" s="80" t="str">
        <f>'5. Offre de transport_2'!B235</f>
        <v/>
      </c>
      <c r="C229" s="81" t="str">
        <f>'5. Offre de transport_2'!C235</f>
        <v/>
      </c>
      <c r="D229" s="150" t="str">
        <f>'5. Offre de transport_2'!D235&amp;" - "&amp;'5. Offre de transport_2'!E235</f>
        <v xml:space="preserve"> - </v>
      </c>
      <c r="E229" s="49"/>
      <c r="F229" s="49"/>
      <c r="G229" s="54"/>
      <c r="H229" s="49"/>
      <c r="I229" s="49"/>
      <c r="J229" s="54"/>
      <c r="K229" s="49"/>
      <c r="L229" s="49"/>
      <c r="M229" s="54"/>
      <c r="N229" s="49"/>
      <c r="O229" s="49"/>
      <c r="P229" s="54"/>
    </row>
    <row r="230" spans="2:16" x14ac:dyDescent="0.25">
      <c r="B230" s="80" t="str">
        <f>'5. Offre de transport_2'!B236</f>
        <v/>
      </c>
      <c r="C230" s="81" t="str">
        <f>'5. Offre de transport_2'!C236</f>
        <v/>
      </c>
      <c r="D230" s="150" t="str">
        <f>'5. Offre de transport_2'!D236&amp;" - "&amp;'5. Offre de transport_2'!E236</f>
        <v xml:space="preserve"> - </v>
      </c>
      <c r="E230" s="49"/>
      <c r="F230" s="49"/>
      <c r="G230" s="54"/>
      <c r="H230" s="49"/>
      <c r="I230" s="49"/>
      <c r="J230" s="54"/>
      <c r="K230" s="49"/>
      <c r="L230" s="49"/>
      <c r="M230" s="54"/>
      <c r="N230" s="49"/>
      <c r="O230" s="49"/>
      <c r="P230" s="54"/>
    </row>
    <row r="231" spans="2:16" x14ac:dyDescent="0.25">
      <c r="B231" s="80" t="str">
        <f>'5. Offre de transport_2'!B237</f>
        <v/>
      </c>
      <c r="C231" s="81" t="str">
        <f>'5. Offre de transport_2'!C237</f>
        <v/>
      </c>
      <c r="D231" s="150" t="str">
        <f>'5. Offre de transport_2'!D237&amp;" - "&amp;'5. Offre de transport_2'!E237</f>
        <v xml:space="preserve"> - </v>
      </c>
      <c r="E231" s="49"/>
      <c r="F231" s="49"/>
      <c r="G231" s="54"/>
      <c r="H231" s="49"/>
      <c r="I231" s="49"/>
      <c r="J231" s="54"/>
      <c r="K231" s="49"/>
      <c r="L231" s="49"/>
      <c r="M231" s="54"/>
      <c r="N231" s="49"/>
      <c r="O231" s="49"/>
      <c r="P231" s="54"/>
    </row>
    <row r="232" spans="2:16" x14ac:dyDescent="0.25">
      <c r="B232" s="80" t="str">
        <f>'5. Offre de transport_2'!B238</f>
        <v/>
      </c>
      <c r="C232" s="81" t="str">
        <f>'5. Offre de transport_2'!C238</f>
        <v/>
      </c>
      <c r="D232" s="150" t="str">
        <f>'5. Offre de transport_2'!D238&amp;" - "&amp;'5. Offre de transport_2'!E238</f>
        <v xml:space="preserve"> - </v>
      </c>
      <c r="E232" s="49"/>
      <c r="F232" s="49"/>
      <c r="G232" s="54"/>
      <c r="H232" s="49"/>
      <c r="I232" s="49"/>
      <c r="J232" s="54"/>
      <c r="K232" s="49"/>
      <c r="L232" s="49"/>
      <c r="M232" s="54"/>
      <c r="N232" s="49"/>
      <c r="O232" s="49"/>
      <c r="P232" s="54"/>
    </row>
    <row r="233" spans="2:16" x14ac:dyDescent="0.25">
      <c r="B233" s="80" t="str">
        <f>'5. Offre de transport_2'!B239</f>
        <v/>
      </c>
      <c r="C233" s="81" t="str">
        <f>'5. Offre de transport_2'!C239</f>
        <v/>
      </c>
      <c r="D233" s="150" t="str">
        <f>'5. Offre de transport_2'!D239&amp;" - "&amp;'5. Offre de transport_2'!E239</f>
        <v xml:space="preserve"> - </v>
      </c>
      <c r="E233" s="49"/>
      <c r="F233" s="49"/>
      <c r="G233" s="54"/>
      <c r="H233" s="49"/>
      <c r="I233" s="49"/>
      <c r="J233" s="54"/>
      <c r="K233" s="49"/>
      <c r="L233" s="49"/>
      <c r="M233" s="54"/>
      <c r="N233" s="49"/>
      <c r="O233" s="49"/>
      <c r="P233" s="54"/>
    </row>
    <row r="234" spans="2:16" x14ac:dyDescent="0.25">
      <c r="B234" s="80" t="str">
        <f>'5. Offre de transport_2'!B240</f>
        <v/>
      </c>
      <c r="C234" s="81" t="str">
        <f>'5. Offre de transport_2'!C240</f>
        <v/>
      </c>
      <c r="D234" s="150" t="str">
        <f>'5. Offre de transport_2'!D240&amp;" - "&amp;'5. Offre de transport_2'!E240</f>
        <v xml:space="preserve"> - </v>
      </c>
      <c r="E234" s="49"/>
      <c r="F234" s="49"/>
      <c r="G234" s="54"/>
      <c r="H234" s="49"/>
      <c r="I234" s="49"/>
      <c r="J234" s="54"/>
      <c r="K234" s="49"/>
      <c r="L234" s="49"/>
      <c r="M234" s="54"/>
      <c r="N234" s="49"/>
      <c r="O234" s="49"/>
      <c r="P234" s="54"/>
    </row>
    <row r="235" spans="2:16" x14ac:dyDescent="0.25">
      <c r="B235" s="80" t="str">
        <f>'5. Offre de transport_2'!B241</f>
        <v/>
      </c>
      <c r="C235" s="81" t="str">
        <f>'5. Offre de transport_2'!C241</f>
        <v/>
      </c>
      <c r="D235" s="150" t="str">
        <f>'5. Offre de transport_2'!D241&amp;" - "&amp;'5. Offre de transport_2'!E241</f>
        <v xml:space="preserve"> - </v>
      </c>
      <c r="E235" s="49"/>
      <c r="F235" s="49"/>
      <c r="G235" s="54"/>
      <c r="H235" s="49"/>
      <c r="I235" s="49"/>
      <c r="J235" s="54"/>
      <c r="K235" s="49"/>
      <c r="L235" s="49"/>
      <c r="M235" s="54"/>
      <c r="N235" s="49"/>
      <c r="O235" s="49"/>
      <c r="P235" s="54"/>
    </row>
    <row r="236" spans="2:16" x14ac:dyDescent="0.25">
      <c r="B236" s="80" t="str">
        <f>'5. Offre de transport_2'!B242</f>
        <v/>
      </c>
      <c r="C236" s="81" t="str">
        <f>'5. Offre de transport_2'!C242</f>
        <v/>
      </c>
      <c r="D236" s="150" t="str">
        <f>'5. Offre de transport_2'!D242&amp;" - "&amp;'5. Offre de transport_2'!E242</f>
        <v xml:space="preserve"> - </v>
      </c>
      <c r="E236" s="49"/>
      <c r="F236" s="49"/>
      <c r="G236" s="54"/>
      <c r="H236" s="49"/>
      <c r="I236" s="49"/>
      <c r="J236" s="54"/>
      <c r="K236" s="49"/>
      <c r="L236" s="49"/>
      <c r="M236" s="54"/>
      <c r="N236" s="49"/>
      <c r="O236" s="49"/>
      <c r="P236" s="54"/>
    </row>
    <row r="237" spans="2:16" x14ac:dyDescent="0.25">
      <c r="B237" s="80" t="str">
        <f>'5. Offre de transport_2'!B243</f>
        <v/>
      </c>
      <c r="C237" s="81" t="str">
        <f>'5. Offre de transport_2'!C243</f>
        <v/>
      </c>
      <c r="D237" s="150" t="str">
        <f>'5. Offre de transport_2'!D243&amp;" - "&amp;'5. Offre de transport_2'!E243</f>
        <v xml:space="preserve"> - </v>
      </c>
      <c r="E237" s="49"/>
      <c r="F237" s="49"/>
      <c r="G237" s="54"/>
      <c r="H237" s="49"/>
      <c r="I237" s="49"/>
      <c r="J237" s="54"/>
      <c r="K237" s="49"/>
      <c r="L237" s="49"/>
      <c r="M237" s="54"/>
      <c r="N237" s="49"/>
      <c r="O237" s="49"/>
      <c r="P237" s="54"/>
    </row>
    <row r="238" spans="2:16" x14ac:dyDescent="0.25">
      <c r="B238" s="80" t="str">
        <f>'5. Offre de transport_2'!B244</f>
        <v/>
      </c>
      <c r="C238" s="81" t="str">
        <f>'5. Offre de transport_2'!C244</f>
        <v/>
      </c>
      <c r="D238" s="150" t="str">
        <f>'5. Offre de transport_2'!D244&amp;" - "&amp;'5. Offre de transport_2'!E244</f>
        <v xml:space="preserve"> - </v>
      </c>
      <c r="E238" s="49"/>
      <c r="F238" s="49"/>
      <c r="G238" s="54"/>
      <c r="H238" s="49"/>
      <c r="I238" s="49"/>
      <c r="J238" s="54"/>
      <c r="K238" s="49"/>
      <c r="L238" s="49"/>
      <c r="M238" s="54"/>
      <c r="N238" s="49"/>
      <c r="O238" s="49"/>
      <c r="P238" s="54"/>
    </row>
    <row r="239" spans="2:16" x14ac:dyDescent="0.25">
      <c r="B239" s="80" t="str">
        <f>'5. Offre de transport_2'!B245</f>
        <v/>
      </c>
      <c r="C239" s="81" t="str">
        <f>'5. Offre de transport_2'!C245</f>
        <v/>
      </c>
      <c r="D239" s="150" t="str">
        <f>'5. Offre de transport_2'!D245&amp;" - "&amp;'5. Offre de transport_2'!E245</f>
        <v xml:space="preserve"> - </v>
      </c>
      <c r="E239" s="49"/>
      <c r="F239" s="49"/>
      <c r="G239" s="54"/>
      <c r="H239" s="49"/>
      <c r="I239" s="49"/>
      <c r="J239" s="54"/>
      <c r="K239" s="49"/>
      <c r="L239" s="49"/>
      <c r="M239" s="54"/>
      <c r="N239" s="49"/>
      <c r="O239" s="49"/>
      <c r="P239" s="54"/>
    </row>
    <row r="240" spans="2:16" x14ac:dyDescent="0.25">
      <c r="B240" s="80" t="str">
        <f>'5. Offre de transport_2'!B246</f>
        <v/>
      </c>
      <c r="C240" s="81" t="str">
        <f>'5. Offre de transport_2'!C246</f>
        <v/>
      </c>
      <c r="D240" s="150" t="str">
        <f>'5. Offre de transport_2'!D246&amp;" - "&amp;'5. Offre de transport_2'!E246</f>
        <v xml:space="preserve"> - </v>
      </c>
      <c r="E240" s="49"/>
      <c r="F240" s="49"/>
      <c r="G240" s="54"/>
      <c r="H240" s="49"/>
      <c r="I240" s="49"/>
      <c r="J240" s="54"/>
      <c r="K240" s="49"/>
      <c r="L240" s="49"/>
      <c r="M240" s="54"/>
      <c r="N240" s="49"/>
      <c r="O240" s="49"/>
      <c r="P240" s="54"/>
    </row>
    <row r="241" spans="2:16" x14ac:dyDescent="0.25">
      <c r="B241" s="80" t="str">
        <f>'5. Offre de transport_2'!B247</f>
        <v/>
      </c>
      <c r="C241" s="81" t="str">
        <f>'5. Offre de transport_2'!C247</f>
        <v/>
      </c>
      <c r="D241" s="150" t="str">
        <f>'5. Offre de transport_2'!D247&amp;" - "&amp;'5. Offre de transport_2'!E247</f>
        <v xml:space="preserve"> - </v>
      </c>
      <c r="E241" s="49"/>
      <c r="F241" s="49"/>
      <c r="G241" s="54"/>
      <c r="H241" s="49"/>
      <c r="I241" s="49"/>
      <c r="J241" s="54"/>
      <c r="K241" s="49"/>
      <c r="L241" s="49"/>
      <c r="M241" s="54"/>
      <c r="N241" s="49"/>
      <c r="O241" s="49"/>
      <c r="P241" s="54"/>
    </row>
    <row r="242" spans="2:16" x14ac:dyDescent="0.25">
      <c r="B242" s="80" t="str">
        <f>'5. Offre de transport_2'!B248</f>
        <v/>
      </c>
      <c r="C242" s="81" t="str">
        <f>'5. Offre de transport_2'!C248</f>
        <v/>
      </c>
      <c r="D242" s="150" t="str">
        <f>'5. Offre de transport_2'!D248&amp;" - "&amp;'5. Offre de transport_2'!E248</f>
        <v xml:space="preserve"> - </v>
      </c>
      <c r="E242" s="49"/>
      <c r="F242" s="49"/>
      <c r="G242" s="54"/>
      <c r="H242" s="49"/>
      <c r="I242" s="49"/>
      <c r="J242" s="54"/>
      <c r="K242" s="49"/>
      <c r="L242" s="49"/>
      <c r="M242" s="54"/>
      <c r="N242" s="49"/>
      <c r="O242" s="49"/>
      <c r="P242" s="54"/>
    </row>
    <row r="243" spans="2:16" x14ac:dyDescent="0.25">
      <c r="B243" s="80" t="str">
        <f>'5. Offre de transport_2'!B249</f>
        <v/>
      </c>
      <c r="C243" s="81" t="str">
        <f>'5. Offre de transport_2'!C249</f>
        <v/>
      </c>
      <c r="D243" s="150" t="str">
        <f>'5. Offre de transport_2'!D249&amp;" - "&amp;'5. Offre de transport_2'!E249</f>
        <v xml:space="preserve"> - </v>
      </c>
      <c r="E243" s="49"/>
      <c r="F243" s="49"/>
      <c r="G243" s="54"/>
      <c r="H243" s="49"/>
      <c r="I243" s="49"/>
      <c r="J243" s="54"/>
      <c r="K243" s="49"/>
      <c r="L243" s="49"/>
      <c r="M243" s="54"/>
      <c r="N243" s="49"/>
      <c r="O243" s="49"/>
      <c r="P243" s="54"/>
    </row>
    <row r="244" spans="2:16" x14ac:dyDescent="0.25">
      <c r="B244" s="80" t="str">
        <f>'5. Offre de transport_2'!B250</f>
        <v/>
      </c>
      <c r="C244" s="81" t="str">
        <f>'5. Offre de transport_2'!C250</f>
        <v/>
      </c>
      <c r="D244" s="150" t="str">
        <f>'5. Offre de transport_2'!D250&amp;" - "&amp;'5. Offre de transport_2'!E250</f>
        <v xml:space="preserve"> - </v>
      </c>
      <c r="E244" s="49"/>
      <c r="F244" s="49"/>
      <c r="G244" s="54"/>
      <c r="H244" s="49"/>
      <c r="I244" s="49"/>
      <c r="J244" s="54"/>
      <c r="K244" s="49"/>
      <c r="L244" s="49"/>
      <c r="M244" s="54"/>
      <c r="N244" s="49"/>
      <c r="O244" s="49"/>
      <c r="P244" s="54"/>
    </row>
    <row r="245" spans="2:16" x14ac:dyDescent="0.25">
      <c r="B245" s="80" t="str">
        <f>'5. Offre de transport_2'!B251</f>
        <v/>
      </c>
      <c r="C245" s="81" t="str">
        <f>'5. Offre de transport_2'!C251</f>
        <v/>
      </c>
      <c r="D245" s="150" t="str">
        <f>'5. Offre de transport_2'!D251&amp;" - "&amp;'5. Offre de transport_2'!E251</f>
        <v xml:space="preserve"> - </v>
      </c>
      <c r="E245" s="49"/>
      <c r="F245" s="49"/>
      <c r="G245" s="54"/>
      <c r="H245" s="49"/>
      <c r="I245" s="49"/>
      <c r="J245" s="54"/>
      <c r="K245" s="49"/>
      <c r="L245" s="49"/>
      <c r="M245" s="54"/>
      <c r="N245" s="49"/>
      <c r="O245" s="49"/>
      <c r="P245" s="54"/>
    </row>
    <row r="246" spans="2:16" x14ac:dyDescent="0.25">
      <c r="B246" s="80" t="str">
        <f>'5. Offre de transport_2'!B252</f>
        <v/>
      </c>
      <c r="C246" s="81" t="str">
        <f>'5. Offre de transport_2'!C252</f>
        <v/>
      </c>
      <c r="D246" s="150" t="str">
        <f>'5. Offre de transport_2'!D252&amp;" - "&amp;'5. Offre de transport_2'!E252</f>
        <v xml:space="preserve"> - </v>
      </c>
      <c r="E246" s="49"/>
      <c r="F246" s="49"/>
      <c r="G246" s="54"/>
      <c r="H246" s="49"/>
      <c r="I246" s="49"/>
      <c r="J246" s="54"/>
      <c r="K246" s="49"/>
      <c r="L246" s="49"/>
      <c r="M246" s="54"/>
      <c r="N246" s="49"/>
      <c r="O246" s="49"/>
      <c r="P246" s="54"/>
    </row>
    <row r="247" spans="2:16" x14ac:dyDescent="0.25">
      <c r="B247" s="80" t="str">
        <f>'5. Offre de transport_2'!B253</f>
        <v/>
      </c>
      <c r="C247" s="81" t="str">
        <f>'5. Offre de transport_2'!C253</f>
        <v/>
      </c>
      <c r="D247" s="150" t="str">
        <f>'5. Offre de transport_2'!D253&amp;" - "&amp;'5. Offre de transport_2'!E253</f>
        <v xml:space="preserve"> - </v>
      </c>
      <c r="E247" s="49"/>
      <c r="F247" s="49"/>
      <c r="G247" s="54"/>
      <c r="H247" s="49"/>
      <c r="I247" s="49"/>
      <c r="J247" s="54"/>
      <c r="K247" s="49"/>
      <c r="L247" s="49"/>
      <c r="M247" s="54"/>
      <c r="N247" s="49"/>
      <c r="O247" s="49"/>
      <c r="P247" s="54"/>
    </row>
    <row r="248" spans="2:16" x14ac:dyDescent="0.25">
      <c r="B248" s="80" t="str">
        <f>'5. Offre de transport_2'!B254</f>
        <v/>
      </c>
      <c r="C248" s="81" t="str">
        <f>'5. Offre de transport_2'!C254</f>
        <v/>
      </c>
      <c r="D248" s="150" t="str">
        <f>'5. Offre de transport_2'!D254&amp;" - "&amp;'5. Offre de transport_2'!E254</f>
        <v xml:space="preserve"> - </v>
      </c>
      <c r="E248" s="49"/>
      <c r="F248" s="49"/>
      <c r="G248" s="54"/>
      <c r="H248" s="49"/>
      <c r="I248" s="49"/>
      <c r="J248" s="54"/>
      <c r="K248" s="49"/>
      <c r="L248" s="49"/>
      <c r="M248" s="54"/>
      <c r="N248" s="49"/>
      <c r="O248" s="49"/>
      <c r="P248" s="54"/>
    </row>
    <row r="249" spans="2:16" x14ac:dyDescent="0.25">
      <c r="B249" s="80" t="str">
        <f>'5. Offre de transport_2'!B255</f>
        <v/>
      </c>
      <c r="C249" s="81" t="str">
        <f>'5. Offre de transport_2'!C255</f>
        <v/>
      </c>
      <c r="D249" s="150" t="str">
        <f>'5. Offre de transport_2'!D255&amp;" - "&amp;'5. Offre de transport_2'!E255</f>
        <v xml:space="preserve"> - </v>
      </c>
      <c r="E249" s="49"/>
      <c r="F249" s="49"/>
      <c r="G249" s="54"/>
      <c r="H249" s="49"/>
      <c r="I249" s="49"/>
      <c r="J249" s="54"/>
      <c r="K249" s="49"/>
      <c r="L249" s="49"/>
      <c r="M249" s="54"/>
      <c r="N249" s="49"/>
      <c r="O249" s="49"/>
      <c r="P249" s="54"/>
    </row>
    <row r="250" spans="2:16" x14ac:dyDescent="0.25">
      <c r="B250" s="80" t="str">
        <f>'5. Offre de transport_2'!B256</f>
        <v/>
      </c>
      <c r="C250" s="81" t="str">
        <f>'5. Offre de transport_2'!C256</f>
        <v/>
      </c>
      <c r="D250" s="150" t="str">
        <f>'5. Offre de transport_2'!D256&amp;" - "&amp;'5. Offre de transport_2'!E256</f>
        <v xml:space="preserve"> - </v>
      </c>
      <c r="E250" s="49"/>
      <c r="F250" s="49"/>
      <c r="G250" s="54"/>
      <c r="H250" s="49"/>
      <c r="I250" s="49"/>
      <c r="J250" s="54"/>
      <c r="K250" s="49"/>
      <c r="L250" s="49"/>
      <c r="M250" s="54"/>
      <c r="N250" s="49"/>
      <c r="O250" s="49"/>
      <c r="P250" s="54"/>
    </row>
    <row r="251" spans="2:16" x14ac:dyDescent="0.25">
      <c r="B251" s="80" t="str">
        <f>'5. Offre de transport_2'!B257</f>
        <v/>
      </c>
      <c r="C251" s="81" t="str">
        <f>'5. Offre de transport_2'!C257</f>
        <v/>
      </c>
      <c r="D251" s="150" t="str">
        <f>'5. Offre de transport_2'!D257&amp;" - "&amp;'5. Offre de transport_2'!E257</f>
        <v xml:space="preserve"> - </v>
      </c>
      <c r="E251" s="49"/>
      <c r="F251" s="49"/>
      <c r="G251" s="54"/>
      <c r="H251" s="49"/>
      <c r="I251" s="49"/>
      <c r="J251" s="54"/>
      <c r="K251" s="49"/>
      <c r="L251" s="49"/>
      <c r="M251" s="54"/>
      <c r="N251" s="49"/>
      <c r="O251" s="49"/>
      <c r="P251" s="54"/>
    </row>
    <row r="252" spans="2:16" x14ac:dyDescent="0.25">
      <c r="B252" s="80" t="str">
        <f>'5. Offre de transport_2'!B258</f>
        <v/>
      </c>
      <c r="C252" s="81" t="str">
        <f>'5. Offre de transport_2'!C258</f>
        <v/>
      </c>
      <c r="D252" s="150" t="str">
        <f>'5. Offre de transport_2'!D258&amp;" - "&amp;'5. Offre de transport_2'!E258</f>
        <v xml:space="preserve"> - </v>
      </c>
      <c r="E252" s="49"/>
      <c r="F252" s="49"/>
      <c r="G252" s="54"/>
      <c r="H252" s="49"/>
      <c r="I252" s="49"/>
      <c r="J252" s="54"/>
      <c r="K252" s="49"/>
      <c r="L252" s="49"/>
      <c r="M252" s="54"/>
      <c r="N252" s="49"/>
      <c r="O252" s="49"/>
      <c r="P252" s="54"/>
    </row>
    <row r="253" spans="2:16" x14ac:dyDescent="0.25">
      <c r="B253" s="80" t="str">
        <f>'5. Offre de transport_2'!B259</f>
        <v/>
      </c>
      <c r="C253" s="81" t="str">
        <f>'5. Offre de transport_2'!C259</f>
        <v/>
      </c>
      <c r="D253" s="150" t="str">
        <f>'5. Offre de transport_2'!D259&amp;" - "&amp;'5. Offre de transport_2'!E259</f>
        <v xml:space="preserve"> - </v>
      </c>
      <c r="E253" s="49"/>
      <c r="F253" s="49"/>
      <c r="G253" s="54"/>
      <c r="H253" s="49"/>
      <c r="I253" s="49"/>
      <c r="J253" s="54"/>
      <c r="K253" s="49"/>
      <c r="L253" s="49"/>
      <c r="M253" s="54"/>
      <c r="N253" s="49"/>
      <c r="O253" s="49"/>
      <c r="P253" s="54"/>
    </row>
    <row r="254" spans="2:16" x14ac:dyDescent="0.25">
      <c r="B254" s="80" t="str">
        <f>'5. Offre de transport_2'!B260</f>
        <v/>
      </c>
      <c r="C254" s="81" t="str">
        <f>'5. Offre de transport_2'!C260</f>
        <v/>
      </c>
      <c r="D254" s="150" t="str">
        <f>'5. Offre de transport_2'!D260&amp;" - "&amp;'5. Offre de transport_2'!E260</f>
        <v xml:space="preserve"> - </v>
      </c>
      <c r="E254" s="49"/>
      <c r="F254" s="49"/>
      <c r="G254" s="54"/>
      <c r="H254" s="49"/>
      <c r="I254" s="49"/>
      <c r="J254" s="54"/>
      <c r="K254" s="49"/>
      <c r="L254" s="49"/>
      <c r="M254" s="54"/>
      <c r="N254" s="49"/>
      <c r="O254" s="49"/>
      <c r="P254" s="54"/>
    </row>
    <row r="255" spans="2:16" x14ac:dyDescent="0.25">
      <c r="B255" s="80" t="str">
        <f>'5. Offre de transport_2'!B261</f>
        <v/>
      </c>
      <c r="C255" s="81" t="str">
        <f>'5. Offre de transport_2'!C261</f>
        <v/>
      </c>
      <c r="D255" s="150" t="str">
        <f>'5. Offre de transport_2'!D261&amp;" - "&amp;'5. Offre de transport_2'!E261</f>
        <v xml:space="preserve"> - </v>
      </c>
      <c r="E255" s="49"/>
      <c r="F255" s="49"/>
      <c r="G255" s="54"/>
      <c r="H255" s="49"/>
      <c r="I255" s="49"/>
      <c r="J255" s="54"/>
      <c r="K255" s="49"/>
      <c r="L255" s="49"/>
      <c r="M255" s="54"/>
      <c r="N255" s="49"/>
      <c r="O255" s="49"/>
      <c r="P255" s="54"/>
    </row>
    <row r="256" spans="2:16" x14ac:dyDescent="0.25">
      <c r="B256" s="80" t="str">
        <f>'5. Offre de transport_2'!B262</f>
        <v/>
      </c>
      <c r="C256" s="81" t="str">
        <f>'5. Offre de transport_2'!C262</f>
        <v/>
      </c>
      <c r="D256" s="150" t="str">
        <f>'5. Offre de transport_2'!D262&amp;" - "&amp;'5. Offre de transport_2'!E262</f>
        <v xml:space="preserve"> - </v>
      </c>
      <c r="E256" s="49"/>
      <c r="F256" s="49"/>
      <c r="G256" s="54"/>
      <c r="H256" s="49"/>
      <c r="I256" s="49"/>
      <c r="J256" s="54"/>
      <c r="K256" s="49"/>
      <c r="L256" s="49"/>
      <c r="M256" s="54"/>
      <c r="N256" s="49"/>
      <c r="O256" s="49"/>
      <c r="P256" s="54"/>
    </row>
    <row r="257" spans="2:16" x14ac:dyDescent="0.25">
      <c r="B257" s="80" t="str">
        <f>'5. Offre de transport_2'!B263</f>
        <v/>
      </c>
      <c r="C257" s="81" t="str">
        <f>'5. Offre de transport_2'!C263</f>
        <v/>
      </c>
      <c r="D257" s="150" t="str">
        <f>'5. Offre de transport_2'!D263&amp;" - "&amp;'5. Offre de transport_2'!E263</f>
        <v xml:space="preserve"> - </v>
      </c>
      <c r="E257" s="49"/>
      <c r="F257" s="49"/>
      <c r="G257" s="54"/>
      <c r="H257" s="49"/>
      <c r="I257" s="49"/>
      <c r="J257" s="54"/>
      <c r="K257" s="49"/>
      <c r="L257" s="49"/>
      <c r="M257" s="54"/>
      <c r="N257" s="49"/>
      <c r="O257" s="49"/>
      <c r="P257" s="54"/>
    </row>
    <row r="258" spans="2:16" x14ac:dyDescent="0.25">
      <c r="B258" s="80" t="str">
        <f>'5. Offre de transport_2'!B264</f>
        <v/>
      </c>
      <c r="C258" s="81" t="str">
        <f>'5. Offre de transport_2'!C264</f>
        <v/>
      </c>
      <c r="D258" s="150" t="str">
        <f>'5. Offre de transport_2'!D264&amp;" - "&amp;'5. Offre de transport_2'!E264</f>
        <v xml:space="preserve"> - </v>
      </c>
      <c r="E258" s="49"/>
      <c r="F258" s="49"/>
      <c r="G258" s="54"/>
      <c r="H258" s="49"/>
      <c r="I258" s="49"/>
      <c r="J258" s="54"/>
      <c r="K258" s="49"/>
      <c r="L258" s="49"/>
      <c r="M258" s="54"/>
      <c r="N258" s="49"/>
      <c r="O258" s="49"/>
      <c r="P258" s="54"/>
    </row>
    <row r="259" spans="2:16" x14ac:dyDescent="0.25">
      <c r="B259" s="80" t="str">
        <f>'5. Offre de transport_2'!B265</f>
        <v/>
      </c>
      <c r="C259" s="81" t="str">
        <f>'5. Offre de transport_2'!C265</f>
        <v/>
      </c>
      <c r="D259" s="150" t="str">
        <f>'5. Offre de transport_2'!D265&amp;" - "&amp;'5. Offre de transport_2'!E265</f>
        <v xml:space="preserve"> - </v>
      </c>
      <c r="E259" s="49"/>
      <c r="F259" s="49"/>
      <c r="G259" s="54"/>
      <c r="H259" s="49"/>
      <c r="I259" s="49"/>
      <c r="J259" s="54"/>
      <c r="K259" s="49"/>
      <c r="L259" s="49"/>
      <c r="M259" s="54"/>
      <c r="N259" s="49"/>
      <c r="O259" s="49"/>
      <c r="P259" s="54"/>
    </row>
    <row r="260" spans="2:16" x14ac:dyDescent="0.25">
      <c r="B260" s="80" t="str">
        <f>'5. Offre de transport_2'!B266</f>
        <v/>
      </c>
      <c r="C260" s="81" t="str">
        <f>'5. Offre de transport_2'!C266</f>
        <v/>
      </c>
      <c r="D260" s="150" t="str">
        <f>'5. Offre de transport_2'!D266&amp;" - "&amp;'5. Offre de transport_2'!E266</f>
        <v xml:space="preserve"> - </v>
      </c>
      <c r="E260" s="49"/>
      <c r="F260" s="49"/>
      <c r="G260" s="54"/>
      <c r="H260" s="49"/>
      <c r="I260" s="49"/>
      <c r="J260" s="54"/>
      <c r="K260" s="49"/>
      <c r="L260" s="49"/>
      <c r="M260" s="54"/>
      <c r="N260" s="49"/>
      <c r="O260" s="49"/>
      <c r="P260" s="54"/>
    </row>
    <row r="261" spans="2:16" x14ac:dyDescent="0.25">
      <c r="B261" s="80" t="str">
        <f>'5. Offre de transport_2'!B267</f>
        <v/>
      </c>
      <c r="C261" s="81" t="str">
        <f>'5. Offre de transport_2'!C267</f>
        <v/>
      </c>
      <c r="D261" s="150" t="str">
        <f>'5. Offre de transport_2'!D267&amp;" - "&amp;'5. Offre de transport_2'!E267</f>
        <v xml:space="preserve"> - </v>
      </c>
      <c r="E261" s="49"/>
      <c r="F261" s="49"/>
      <c r="G261" s="54"/>
      <c r="H261" s="49"/>
      <c r="I261" s="49"/>
      <c r="J261" s="54"/>
      <c r="K261" s="49"/>
      <c r="L261" s="49"/>
      <c r="M261" s="54"/>
      <c r="N261" s="49"/>
      <c r="O261" s="49"/>
      <c r="P261" s="54"/>
    </row>
    <row r="262" spans="2:16" x14ac:dyDescent="0.25">
      <c r="B262" s="80" t="str">
        <f>'5. Offre de transport_2'!B268</f>
        <v/>
      </c>
      <c r="C262" s="81" t="str">
        <f>'5. Offre de transport_2'!C268</f>
        <v/>
      </c>
      <c r="D262" s="150" t="str">
        <f>'5. Offre de transport_2'!D268&amp;" - "&amp;'5. Offre de transport_2'!E268</f>
        <v xml:space="preserve"> - </v>
      </c>
      <c r="E262" s="49"/>
      <c r="F262" s="49"/>
      <c r="G262" s="54"/>
      <c r="H262" s="49"/>
      <c r="I262" s="49"/>
      <c r="J262" s="54"/>
      <c r="K262" s="49"/>
      <c r="L262" s="49"/>
      <c r="M262" s="54"/>
      <c r="N262" s="49"/>
      <c r="O262" s="49"/>
      <c r="P262" s="54"/>
    </row>
    <row r="263" spans="2:16" x14ac:dyDescent="0.25">
      <c r="B263" s="80" t="str">
        <f>'5. Offre de transport_2'!B269</f>
        <v/>
      </c>
      <c r="C263" s="81" t="str">
        <f>'5. Offre de transport_2'!C269</f>
        <v/>
      </c>
      <c r="D263" s="150" t="str">
        <f>'5. Offre de transport_2'!D269&amp;" - "&amp;'5. Offre de transport_2'!E269</f>
        <v xml:space="preserve"> - </v>
      </c>
      <c r="E263" s="49"/>
      <c r="F263" s="49"/>
      <c r="G263" s="54"/>
      <c r="H263" s="49"/>
      <c r="I263" s="49"/>
      <c r="J263" s="54"/>
      <c r="K263" s="49"/>
      <c r="L263" s="49"/>
      <c r="M263" s="54"/>
      <c r="N263" s="49"/>
      <c r="O263" s="49"/>
      <c r="P263" s="54"/>
    </row>
    <row r="264" spans="2:16" x14ac:dyDescent="0.25">
      <c r="B264" s="80" t="str">
        <f>'5. Offre de transport_2'!B270</f>
        <v/>
      </c>
      <c r="C264" s="81" t="str">
        <f>'5. Offre de transport_2'!C270</f>
        <v/>
      </c>
      <c r="D264" s="150" t="str">
        <f>'5. Offre de transport_2'!D270&amp;" - "&amp;'5. Offre de transport_2'!E270</f>
        <v xml:space="preserve"> - </v>
      </c>
      <c r="E264" s="49"/>
      <c r="F264" s="49"/>
      <c r="G264" s="54"/>
      <c r="H264" s="49"/>
      <c r="I264" s="49"/>
      <c r="J264" s="54"/>
      <c r="K264" s="49"/>
      <c r="L264" s="49"/>
      <c r="M264" s="54"/>
      <c r="N264" s="49"/>
      <c r="O264" s="49"/>
      <c r="P264" s="54"/>
    </row>
    <row r="265" spans="2:16" x14ac:dyDescent="0.25">
      <c r="B265" s="80" t="str">
        <f>'5. Offre de transport_2'!B271</f>
        <v/>
      </c>
      <c r="C265" s="81" t="str">
        <f>'5. Offre de transport_2'!C271</f>
        <v/>
      </c>
      <c r="D265" s="150" t="str">
        <f>'5. Offre de transport_2'!D271&amp;" - "&amp;'5. Offre de transport_2'!E271</f>
        <v xml:space="preserve"> - </v>
      </c>
      <c r="E265" s="49"/>
      <c r="F265" s="49"/>
      <c r="G265" s="54"/>
      <c r="H265" s="49"/>
      <c r="I265" s="49"/>
      <c r="J265" s="54"/>
      <c r="K265" s="49"/>
      <c r="L265" s="49"/>
      <c r="M265" s="54"/>
      <c r="N265" s="49"/>
      <c r="O265" s="49"/>
      <c r="P265" s="54"/>
    </row>
    <row r="266" spans="2:16" x14ac:dyDescent="0.25">
      <c r="B266" s="80" t="str">
        <f>'5. Offre de transport_2'!B272</f>
        <v/>
      </c>
      <c r="C266" s="81" t="str">
        <f>'5. Offre de transport_2'!C272</f>
        <v/>
      </c>
      <c r="D266" s="150" t="str">
        <f>'5. Offre de transport_2'!D272&amp;" - "&amp;'5. Offre de transport_2'!E272</f>
        <v xml:space="preserve"> - </v>
      </c>
      <c r="E266" s="49"/>
      <c r="F266" s="49"/>
      <c r="G266" s="54"/>
      <c r="H266" s="49"/>
      <c r="I266" s="49"/>
      <c r="J266" s="54"/>
      <c r="K266" s="49"/>
      <c r="L266" s="49"/>
      <c r="M266" s="54"/>
      <c r="N266" s="49"/>
      <c r="O266" s="49"/>
      <c r="P266" s="54"/>
    </row>
    <row r="267" spans="2:16" x14ac:dyDescent="0.25">
      <c r="B267" s="80" t="str">
        <f>'5. Offre de transport_2'!B273</f>
        <v/>
      </c>
      <c r="C267" s="81" t="str">
        <f>'5. Offre de transport_2'!C273</f>
        <v/>
      </c>
      <c r="D267" s="150" t="str">
        <f>'5. Offre de transport_2'!D273&amp;" - "&amp;'5. Offre de transport_2'!E273</f>
        <v xml:space="preserve"> - </v>
      </c>
      <c r="E267" s="49"/>
      <c r="F267" s="49"/>
      <c r="G267" s="54"/>
      <c r="H267" s="49"/>
      <c r="I267" s="49"/>
      <c r="J267" s="54"/>
      <c r="K267" s="49"/>
      <c r="L267" s="49"/>
      <c r="M267" s="54"/>
      <c r="N267" s="49"/>
      <c r="O267" s="49"/>
      <c r="P267" s="54"/>
    </row>
    <row r="268" spans="2:16" x14ac:dyDescent="0.25">
      <c r="B268" s="80" t="str">
        <f>'5. Offre de transport_2'!B274</f>
        <v/>
      </c>
      <c r="C268" s="81" t="str">
        <f>'5. Offre de transport_2'!C274</f>
        <v/>
      </c>
      <c r="D268" s="150" t="str">
        <f>'5. Offre de transport_2'!D274&amp;" - "&amp;'5. Offre de transport_2'!E274</f>
        <v xml:space="preserve"> - </v>
      </c>
      <c r="E268" s="49"/>
      <c r="F268" s="49"/>
      <c r="G268" s="54"/>
      <c r="H268" s="49"/>
      <c r="I268" s="49"/>
      <c r="J268" s="54"/>
      <c r="K268" s="49"/>
      <c r="L268" s="49"/>
      <c r="M268" s="54"/>
      <c r="N268" s="49"/>
      <c r="O268" s="49"/>
      <c r="P268" s="54"/>
    </row>
    <row r="269" spans="2:16" x14ac:dyDescent="0.25">
      <c r="B269" s="80" t="str">
        <f>'5. Offre de transport_2'!B275</f>
        <v/>
      </c>
      <c r="C269" s="81" t="str">
        <f>'5. Offre de transport_2'!C275</f>
        <v/>
      </c>
      <c r="D269" s="150" t="str">
        <f>'5. Offre de transport_2'!D275&amp;" - "&amp;'5. Offre de transport_2'!E275</f>
        <v xml:space="preserve"> - </v>
      </c>
      <c r="E269" s="49"/>
      <c r="F269" s="49"/>
      <c r="G269" s="54"/>
      <c r="H269" s="49"/>
      <c r="I269" s="49"/>
      <c r="J269" s="54"/>
      <c r="K269" s="49"/>
      <c r="L269" s="49"/>
      <c r="M269" s="54"/>
      <c r="N269" s="49"/>
      <c r="O269" s="49"/>
      <c r="P269" s="54"/>
    </row>
    <row r="270" spans="2:16" x14ac:dyDescent="0.25">
      <c r="B270" s="80" t="str">
        <f>'5. Offre de transport_2'!B276</f>
        <v/>
      </c>
      <c r="C270" s="81" t="str">
        <f>'5. Offre de transport_2'!C276</f>
        <v/>
      </c>
      <c r="D270" s="150" t="str">
        <f>'5. Offre de transport_2'!D276&amp;" - "&amp;'5. Offre de transport_2'!E276</f>
        <v xml:space="preserve"> - </v>
      </c>
      <c r="E270" s="49"/>
      <c r="F270" s="49"/>
      <c r="G270" s="54"/>
      <c r="H270" s="49"/>
      <c r="I270" s="49"/>
      <c r="J270" s="54"/>
      <c r="K270" s="49"/>
      <c r="L270" s="49"/>
      <c r="M270" s="54"/>
      <c r="N270" s="49"/>
      <c r="O270" s="49"/>
      <c r="P270" s="54"/>
    </row>
    <row r="271" spans="2:16" x14ac:dyDescent="0.25">
      <c r="B271" s="80" t="str">
        <f>'5. Offre de transport_2'!B277</f>
        <v/>
      </c>
      <c r="C271" s="81" t="str">
        <f>'5. Offre de transport_2'!C277</f>
        <v/>
      </c>
      <c r="D271" s="150" t="str">
        <f>'5. Offre de transport_2'!D277&amp;" - "&amp;'5. Offre de transport_2'!E277</f>
        <v xml:space="preserve"> - </v>
      </c>
      <c r="E271" s="49"/>
      <c r="F271" s="49"/>
      <c r="G271" s="54"/>
      <c r="H271" s="49"/>
      <c r="I271" s="49"/>
      <c r="J271" s="54"/>
      <c r="K271" s="49"/>
      <c r="L271" s="49"/>
      <c r="M271" s="54"/>
      <c r="N271" s="49"/>
      <c r="O271" s="49"/>
      <c r="P271" s="54"/>
    </row>
    <row r="272" spans="2:16" x14ac:dyDescent="0.25">
      <c r="B272" s="80" t="str">
        <f>'5. Offre de transport_2'!B278</f>
        <v/>
      </c>
      <c r="C272" s="81" t="str">
        <f>'5. Offre de transport_2'!C278</f>
        <v/>
      </c>
      <c r="D272" s="150" t="str">
        <f>'5. Offre de transport_2'!D278&amp;" - "&amp;'5. Offre de transport_2'!E278</f>
        <v xml:space="preserve"> - </v>
      </c>
      <c r="E272" s="49"/>
      <c r="F272" s="49"/>
      <c r="G272" s="54"/>
      <c r="H272" s="49"/>
      <c r="I272" s="49"/>
      <c r="J272" s="54"/>
      <c r="K272" s="49"/>
      <c r="L272" s="49"/>
      <c r="M272" s="54"/>
      <c r="N272" s="49"/>
      <c r="O272" s="49"/>
      <c r="P272" s="54"/>
    </row>
    <row r="273" spans="2:16" x14ac:dyDescent="0.25">
      <c r="B273" s="80" t="str">
        <f>'5. Offre de transport_2'!B279</f>
        <v/>
      </c>
      <c r="C273" s="81" t="str">
        <f>'5. Offre de transport_2'!C279</f>
        <v/>
      </c>
      <c r="D273" s="150" t="str">
        <f>'5. Offre de transport_2'!D279&amp;" - "&amp;'5. Offre de transport_2'!E279</f>
        <v xml:space="preserve"> - </v>
      </c>
      <c r="E273" s="49"/>
      <c r="F273" s="49"/>
      <c r="G273" s="54"/>
      <c r="H273" s="49"/>
      <c r="I273" s="49"/>
      <c r="J273" s="54"/>
      <c r="K273" s="49"/>
      <c r="L273" s="49"/>
      <c r="M273" s="54"/>
      <c r="N273" s="49"/>
      <c r="O273" s="49"/>
      <c r="P273" s="54"/>
    </row>
    <row r="274" spans="2:16" x14ac:dyDescent="0.25">
      <c r="B274" s="80" t="str">
        <f>'5. Offre de transport_2'!B280</f>
        <v/>
      </c>
      <c r="C274" s="81" t="str">
        <f>'5. Offre de transport_2'!C280</f>
        <v/>
      </c>
      <c r="D274" s="150" t="str">
        <f>'5. Offre de transport_2'!D280&amp;" - "&amp;'5. Offre de transport_2'!E280</f>
        <v xml:space="preserve"> - </v>
      </c>
      <c r="E274" s="49"/>
      <c r="F274" s="49"/>
      <c r="G274" s="54"/>
      <c r="H274" s="49"/>
      <c r="I274" s="49"/>
      <c r="J274" s="54"/>
      <c r="K274" s="49"/>
      <c r="L274" s="49"/>
      <c r="M274" s="54"/>
      <c r="N274" s="49"/>
      <c r="O274" s="49"/>
      <c r="P274" s="54"/>
    </row>
    <row r="275" spans="2:16" x14ac:dyDescent="0.25">
      <c r="B275" s="80" t="str">
        <f>'5. Offre de transport_2'!B281</f>
        <v/>
      </c>
      <c r="C275" s="81" t="str">
        <f>'5. Offre de transport_2'!C281</f>
        <v/>
      </c>
      <c r="D275" s="150" t="str">
        <f>'5. Offre de transport_2'!D281&amp;" - "&amp;'5. Offre de transport_2'!E281</f>
        <v xml:space="preserve"> - </v>
      </c>
      <c r="E275" s="49"/>
      <c r="F275" s="49"/>
      <c r="G275" s="54"/>
      <c r="H275" s="49"/>
      <c r="I275" s="49"/>
      <c r="J275" s="54"/>
      <c r="K275" s="49"/>
      <c r="L275" s="49"/>
      <c r="M275" s="54"/>
      <c r="N275" s="49"/>
      <c r="O275" s="49"/>
      <c r="P275" s="54"/>
    </row>
    <row r="276" spans="2:16" x14ac:dyDescent="0.25">
      <c r="B276" s="80" t="str">
        <f>'5. Offre de transport_2'!B282</f>
        <v/>
      </c>
      <c r="C276" s="81" t="str">
        <f>'5. Offre de transport_2'!C282</f>
        <v/>
      </c>
      <c r="D276" s="150" t="str">
        <f>'5. Offre de transport_2'!D282&amp;" - "&amp;'5. Offre de transport_2'!E282</f>
        <v xml:space="preserve"> - </v>
      </c>
      <c r="E276" s="49"/>
      <c r="F276" s="49"/>
      <c r="G276" s="54"/>
      <c r="H276" s="49"/>
      <c r="I276" s="49"/>
      <c r="J276" s="54"/>
      <c r="K276" s="49"/>
      <c r="L276" s="49"/>
      <c r="M276" s="54"/>
      <c r="N276" s="49"/>
      <c r="O276" s="49"/>
      <c r="P276" s="54"/>
    </row>
    <row r="277" spans="2:16" x14ac:dyDescent="0.25">
      <c r="B277" s="80" t="str">
        <f>'5. Offre de transport_2'!B283</f>
        <v/>
      </c>
      <c r="C277" s="81" t="str">
        <f>'5. Offre de transport_2'!C283</f>
        <v/>
      </c>
      <c r="D277" s="150" t="str">
        <f>'5. Offre de transport_2'!D283&amp;" - "&amp;'5. Offre de transport_2'!E283</f>
        <v xml:space="preserve"> - </v>
      </c>
      <c r="E277" s="49"/>
      <c r="F277" s="49"/>
      <c r="G277" s="54"/>
      <c r="H277" s="49"/>
      <c r="I277" s="49"/>
      <c r="J277" s="54"/>
      <c r="K277" s="49"/>
      <c r="L277" s="49"/>
      <c r="M277" s="54"/>
      <c r="N277" s="49"/>
      <c r="O277" s="49"/>
      <c r="P277" s="54"/>
    </row>
    <row r="278" spans="2:16" x14ac:dyDescent="0.25">
      <c r="B278" s="80" t="str">
        <f>'5. Offre de transport_2'!B284</f>
        <v/>
      </c>
      <c r="C278" s="81" t="str">
        <f>'5. Offre de transport_2'!C284</f>
        <v/>
      </c>
      <c r="D278" s="150" t="str">
        <f>'5. Offre de transport_2'!D284&amp;" - "&amp;'5. Offre de transport_2'!E284</f>
        <v xml:space="preserve"> - </v>
      </c>
      <c r="E278" s="49"/>
      <c r="F278" s="49"/>
      <c r="G278" s="54"/>
      <c r="H278" s="49"/>
      <c r="I278" s="49"/>
      <c r="J278" s="54"/>
      <c r="K278" s="49"/>
      <c r="L278" s="49"/>
      <c r="M278" s="54"/>
      <c r="N278" s="49"/>
      <c r="O278" s="49"/>
      <c r="P278" s="54"/>
    </row>
    <row r="279" spans="2:16" x14ac:dyDescent="0.25">
      <c r="B279" s="80" t="str">
        <f>'5. Offre de transport_2'!B285</f>
        <v/>
      </c>
      <c r="C279" s="81" t="str">
        <f>'5. Offre de transport_2'!C285</f>
        <v/>
      </c>
      <c r="D279" s="150" t="str">
        <f>'5. Offre de transport_2'!D285&amp;" - "&amp;'5. Offre de transport_2'!E285</f>
        <v xml:space="preserve"> - </v>
      </c>
      <c r="E279" s="49"/>
      <c r="F279" s="49"/>
      <c r="G279" s="54"/>
      <c r="H279" s="49"/>
      <c r="I279" s="49"/>
      <c r="J279" s="54"/>
      <c r="K279" s="49"/>
      <c r="L279" s="49"/>
      <c r="M279" s="54"/>
      <c r="N279" s="49"/>
      <c r="O279" s="49"/>
      <c r="P279" s="54"/>
    </row>
    <row r="280" spans="2:16" x14ac:dyDescent="0.25">
      <c r="B280" s="80" t="str">
        <f>'5. Offre de transport_2'!B286</f>
        <v/>
      </c>
      <c r="C280" s="81" t="str">
        <f>'5. Offre de transport_2'!C286</f>
        <v/>
      </c>
      <c r="D280" s="150" t="str">
        <f>'5. Offre de transport_2'!D286&amp;" - "&amp;'5. Offre de transport_2'!E286</f>
        <v xml:space="preserve"> - </v>
      </c>
      <c r="E280" s="49"/>
      <c r="F280" s="49"/>
      <c r="G280" s="54"/>
      <c r="H280" s="49"/>
      <c r="I280" s="49"/>
      <c r="J280" s="54"/>
      <c r="K280" s="49"/>
      <c r="L280" s="49"/>
      <c r="M280" s="54"/>
      <c r="N280" s="49"/>
      <c r="O280" s="49"/>
      <c r="P280" s="54"/>
    </row>
    <row r="281" spans="2:16" x14ac:dyDescent="0.25">
      <c r="B281" s="80" t="str">
        <f>'5. Offre de transport_2'!B287</f>
        <v/>
      </c>
      <c r="C281" s="81" t="str">
        <f>'5. Offre de transport_2'!C287</f>
        <v/>
      </c>
      <c r="D281" s="150" t="str">
        <f>'5. Offre de transport_2'!D287&amp;" - "&amp;'5. Offre de transport_2'!E287</f>
        <v xml:space="preserve"> - </v>
      </c>
      <c r="E281" s="49"/>
      <c r="F281" s="49"/>
      <c r="G281" s="54"/>
      <c r="H281" s="49"/>
      <c r="I281" s="49"/>
      <c r="J281" s="54"/>
      <c r="K281" s="49"/>
      <c r="L281" s="49"/>
      <c r="M281" s="54"/>
      <c r="N281" s="49"/>
      <c r="O281" s="49"/>
      <c r="P281" s="54"/>
    </row>
    <row r="282" spans="2:16" x14ac:dyDescent="0.25">
      <c r="B282" s="80" t="str">
        <f>'5. Offre de transport_2'!B288</f>
        <v/>
      </c>
      <c r="C282" s="81" t="str">
        <f>'5. Offre de transport_2'!C288</f>
        <v/>
      </c>
      <c r="D282" s="150" t="str">
        <f>'5. Offre de transport_2'!D288&amp;" - "&amp;'5. Offre de transport_2'!E288</f>
        <v xml:space="preserve"> - </v>
      </c>
      <c r="E282" s="49"/>
      <c r="F282" s="49"/>
      <c r="G282" s="54"/>
      <c r="H282" s="49"/>
      <c r="I282" s="49"/>
      <c r="J282" s="54"/>
      <c r="K282" s="49"/>
      <c r="L282" s="49"/>
      <c r="M282" s="54"/>
      <c r="N282" s="49"/>
      <c r="O282" s="49"/>
      <c r="P282" s="54"/>
    </row>
    <row r="283" spans="2:16" x14ac:dyDescent="0.25">
      <c r="B283" s="80" t="str">
        <f>'5. Offre de transport_2'!B289</f>
        <v/>
      </c>
      <c r="C283" s="81" t="str">
        <f>'5. Offre de transport_2'!C289</f>
        <v/>
      </c>
      <c r="D283" s="150" t="str">
        <f>'5. Offre de transport_2'!D289&amp;" - "&amp;'5. Offre de transport_2'!E289</f>
        <v xml:space="preserve"> - </v>
      </c>
      <c r="E283" s="49"/>
      <c r="F283" s="49"/>
      <c r="G283" s="54"/>
      <c r="H283" s="49"/>
      <c r="I283" s="49"/>
      <c r="J283" s="54"/>
      <c r="K283" s="49"/>
      <c r="L283" s="49"/>
      <c r="M283" s="54"/>
      <c r="N283" s="49"/>
      <c r="O283" s="49"/>
      <c r="P283" s="54"/>
    </row>
    <row r="284" spans="2:16" x14ac:dyDescent="0.25">
      <c r="B284" s="80" t="str">
        <f>'5. Offre de transport_2'!B290</f>
        <v/>
      </c>
      <c r="C284" s="81" t="str">
        <f>'5. Offre de transport_2'!C290</f>
        <v/>
      </c>
      <c r="D284" s="150" t="str">
        <f>'5. Offre de transport_2'!D290&amp;" - "&amp;'5. Offre de transport_2'!E290</f>
        <v xml:space="preserve"> - </v>
      </c>
      <c r="E284" s="49"/>
      <c r="F284" s="49"/>
      <c r="G284" s="54"/>
      <c r="H284" s="49"/>
      <c r="I284" s="49"/>
      <c r="J284" s="54"/>
      <c r="K284" s="49"/>
      <c r="L284" s="49"/>
      <c r="M284" s="54"/>
      <c r="N284" s="49"/>
      <c r="O284" s="49"/>
      <c r="P284" s="54"/>
    </row>
    <row r="285" spans="2:16" x14ac:dyDescent="0.25">
      <c r="B285" s="80" t="str">
        <f>'5. Offre de transport_2'!B291</f>
        <v/>
      </c>
      <c r="C285" s="81" t="str">
        <f>'5. Offre de transport_2'!C291</f>
        <v/>
      </c>
      <c r="D285" s="150" t="str">
        <f>'5. Offre de transport_2'!D291&amp;" - "&amp;'5. Offre de transport_2'!E291</f>
        <v xml:space="preserve"> - </v>
      </c>
      <c r="E285" s="49"/>
      <c r="F285" s="49"/>
      <c r="G285" s="54"/>
      <c r="H285" s="49"/>
      <c r="I285" s="49"/>
      <c r="J285" s="54"/>
      <c r="K285" s="49"/>
      <c r="L285" s="49"/>
      <c r="M285" s="54"/>
      <c r="N285" s="49"/>
      <c r="O285" s="49"/>
      <c r="P285" s="54"/>
    </row>
    <row r="286" spans="2:16" x14ac:dyDescent="0.25">
      <c r="B286" s="80" t="str">
        <f>'5. Offre de transport_2'!B292</f>
        <v/>
      </c>
      <c r="C286" s="81" t="str">
        <f>'5. Offre de transport_2'!C292</f>
        <v/>
      </c>
      <c r="D286" s="150" t="str">
        <f>'5. Offre de transport_2'!D292&amp;" - "&amp;'5. Offre de transport_2'!E292</f>
        <v xml:space="preserve"> - </v>
      </c>
      <c r="E286" s="49"/>
      <c r="F286" s="49"/>
      <c r="G286" s="54"/>
      <c r="H286" s="49"/>
      <c r="I286" s="49"/>
      <c r="J286" s="54"/>
      <c r="K286" s="49"/>
      <c r="L286" s="49"/>
      <c r="M286" s="54"/>
      <c r="N286" s="49"/>
      <c r="O286" s="49"/>
      <c r="P286" s="54"/>
    </row>
    <row r="287" spans="2:16" x14ac:dyDescent="0.25">
      <c r="B287" s="80" t="str">
        <f>'5. Offre de transport_2'!B293</f>
        <v/>
      </c>
      <c r="C287" s="81" t="str">
        <f>'5. Offre de transport_2'!C293</f>
        <v/>
      </c>
      <c r="D287" s="150" t="str">
        <f>'5. Offre de transport_2'!D293&amp;" - "&amp;'5. Offre de transport_2'!E293</f>
        <v xml:space="preserve"> - </v>
      </c>
      <c r="E287" s="49"/>
      <c r="F287" s="49"/>
      <c r="G287" s="54"/>
      <c r="H287" s="49"/>
      <c r="I287" s="49"/>
      <c r="J287" s="54"/>
      <c r="K287" s="49"/>
      <c r="L287" s="49"/>
      <c r="M287" s="54"/>
      <c r="N287" s="49"/>
      <c r="O287" s="49"/>
      <c r="P287" s="54"/>
    </row>
    <row r="288" spans="2:16" x14ac:dyDescent="0.25">
      <c r="B288" s="80" t="str">
        <f>'5. Offre de transport_2'!B294</f>
        <v/>
      </c>
      <c r="C288" s="81" t="str">
        <f>'5. Offre de transport_2'!C294</f>
        <v/>
      </c>
      <c r="D288" s="150" t="str">
        <f>'5. Offre de transport_2'!D294&amp;" - "&amp;'5. Offre de transport_2'!E294</f>
        <v xml:space="preserve"> - </v>
      </c>
      <c r="E288" s="49"/>
      <c r="F288" s="49"/>
      <c r="G288" s="54"/>
      <c r="H288" s="49"/>
      <c r="I288" s="49"/>
      <c r="J288" s="54"/>
      <c r="K288" s="49"/>
      <c r="L288" s="49"/>
      <c r="M288" s="54"/>
      <c r="N288" s="49"/>
      <c r="O288" s="49"/>
      <c r="P288" s="54"/>
    </row>
    <row r="289" spans="2:16" x14ac:dyDescent="0.25">
      <c r="B289" s="80" t="str">
        <f>'5. Offre de transport_2'!B295</f>
        <v/>
      </c>
      <c r="C289" s="81" t="str">
        <f>'5. Offre de transport_2'!C295</f>
        <v/>
      </c>
      <c r="D289" s="150" t="str">
        <f>'5. Offre de transport_2'!D295&amp;" - "&amp;'5. Offre de transport_2'!E295</f>
        <v xml:space="preserve"> - </v>
      </c>
      <c r="E289" s="49"/>
      <c r="F289" s="49"/>
      <c r="G289" s="54"/>
      <c r="H289" s="49"/>
      <c r="I289" s="49"/>
      <c r="J289" s="54"/>
      <c r="K289" s="49"/>
      <c r="L289" s="49"/>
      <c r="M289" s="54"/>
      <c r="N289" s="49"/>
      <c r="O289" s="49"/>
      <c r="P289" s="54"/>
    </row>
    <row r="290" spans="2:16" x14ac:dyDescent="0.25">
      <c r="B290" s="80" t="str">
        <f>'5. Offre de transport_2'!B296</f>
        <v/>
      </c>
      <c r="C290" s="81" t="str">
        <f>'5. Offre de transport_2'!C296</f>
        <v/>
      </c>
      <c r="D290" s="150" t="str">
        <f>'5. Offre de transport_2'!D296&amp;" - "&amp;'5. Offre de transport_2'!E296</f>
        <v xml:space="preserve"> - </v>
      </c>
      <c r="E290" s="49"/>
      <c r="F290" s="49"/>
      <c r="G290" s="54"/>
      <c r="H290" s="49"/>
      <c r="I290" s="49"/>
      <c r="J290" s="54"/>
      <c r="K290" s="49"/>
      <c r="L290" s="49"/>
      <c r="M290" s="54"/>
      <c r="N290" s="49"/>
      <c r="O290" s="49"/>
      <c r="P290" s="54"/>
    </row>
    <row r="291" spans="2:16" x14ac:dyDescent="0.25">
      <c r="B291" s="80" t="str">
        <f>'5. Offre de transport_2'!B297</f>
        <v/>
      </c>
      <c r="C291" s="81" t="str">
        <f>'5. Offre de transport_2'!C297</f>
        <v/>
      </c>
      <c r="D291" s="150" t="str">
        <f>'5. Offre de transport_2'!D297&amp;" - "&amp;'5. Offre de transport_2'!E297</f>
        <v xml:space="preserve"> - </v>
      </c>
      <c r="E291" s="49"/>
      <c r="F291" s="49"/>
      <c r="G291" s="54"/>
      <c r="H291" s="49"/>
      <c r="I291" s="49"/>
      <c r="J291" s="54"/>
      <c r="K291" s="49"/>
      <c r="L291" s="49"/>
      <c r="M291" s="54"/>
      <c r="N291" s="49"/>
      <c r="O291" s="49"/>
      <c r="P291" s="54"/>
    </row>
    <row r="292" spans="2:16" x14ac:dyDescent="0.25">
      <c r="B292" s="80" t="str">
        <f>'5. Offre de transport_2'!B298</f>
        <v/>
      </c>
      <c r="C292" s="81" t="str">
        <f>'5. Offre de transport_2'!C298</f>
        <v/>
      </c>
      <c r="D292" s="150" t="str">
        <f>'5. Offre de transport_2'!D298&amp;" - "&amp;'5. Offre de transport_2'!E298</f>
        <v xml:space="preserve"> - </v>
      </c>
      <c r="E292" s="49"/>
      <c r="F292" s="49"/>
      <c r="G292" s="54"/>
      <c r="H292" s="49"/>
      <c r="I292" s="49"/>
      <c r="J292" s="54"/>
      <c r="K292" s="49"/>
      <c r="L292" s="49"/>
      <c r="M292" s="54"/>
      <c r="N292" s="49"/>
      <c r="O292" s="49"/>
      <c r="P292" s="54"/>
    </row>
    <row r="293" spans="2:16" x14ac:dyDescent="0.25">
      <c r="B293" s="80" t="str">
        <f>'5. Offre de transport_2'!B299</f>
        <v/>
      </c>
      <c r="C293" s="81" t="str">
        <f>'5. Offre de transport_2'!C299</f>
        <v/>
      </c>
      <c r="D293" s="150" t="str">
        <f>'5. Offre de transport_2'!D299&amp;" - "&amp;'5. Offre de transport_2'!E299</f>
        <v xml:space="preserve"> - </v>
      </c>
      <c r="E293" s="49"/>
      <c r="F293" s="49"/>
      <c r="G293" s="54"/>
      <c r="H293" s="49"/>
      <c r="I293" s="49"/>
      <c r="J293" s="54"/>
      <c r="K293" s="49"/>
      <c r="L293" s="49"/>
      <c r="M293" s="54"/>
      <c r="N293" s="49"/>
      <c r="O293" s="49"/>
      <c r="P293" s="54"/>
    </row>
    <row r="294" spans="2:16" x14ac:dyDescent="0.25">
      <c r="B294" s="80" t="str">
        <f>'5. Offre de transport_2'!B300</f>
        <v/>
      </c>
      <c r="C294" s="81" t="str">
        <f>'5. Offre de transport_2'!C300</f>
        <v/>
      </c>
      <c r="D294" s="150" t="str">
        <f>'5. Offre de transport_2'!D300&amp;" - "&amp;'5. Offre de transport_2'!E300</f>
        <v xml:space="preserve"> - </v>
      </c>
      <c r="E294" s="49"/>
      <c r="F294" s="49"/>
      <c r="G294" s="54"/>
      <c r="H294" s="49"/>
      <c r="I294" s="49"/>
      <c r="J294" s="54"/>
      <c r="K294" s="49"/>
      <c r="L294" s="49"/>
      <c r="M294" s="54"/>
      <c r="N294" s="49"/>
      <c r="O294" s="49"/>
      <c r="P294" s="54"/>
    </row>
    <row r="295" spans="2:16" x14ac:dyDescent="0.25">
      <c r="B295" s="80" t="str">
        <f>'5. Offre de transport_2'!B301</f>
        <v/>
      </c>
      <c r="C295" s="81" t="str">
        <f>'5. Offre de transport_2'!C301</f>
        <v/>
      </c>
      <c r="D295" s="150" t="str">
        <f>'5. Offre de transport_2'!D301&amp;" - "&amp;'5. Offre de transport_2'!E301</f>
        <v xml:space="preserve"> - </v>
      </c>
      <c r="E295" s="49"/>
      <c r="F295" s="49"/>
      <c r="G295" s="54"/>
      <c r="H295" s="49"/>
      <c r="I295" s="49"/>
      <c r="J295" s="54"/>
      <c r="K295" s="49"/>
      <c r="L295" s="49"/>
      <c r="M295" s="54"/>
      <c r="N295" s="49"/>
      <c r="O295" s="49"/>
      <c r="P295" s="54"/>
    </row>
    <row r="296" spans="2:16" x14ac:dyDescent="0.25">
      <c r="B296" s="80" t="str">
        <f>'5. Offre de transport_2'!B302</f>
        <v/>
      </c>
      <c r="C296" s="81" t="str">
        <f>'5. Offre de transport_2'!C302</f>
        <v/>
      </c>
      <c r="D296" s="150" t="str">
        <f>'5. Offre de transport_2'!D302&amp;" - "&amp;'5. Offre de transport_2'!E302</f>
        <v xml:space="preserve"> - </v>
      </c>
      <c r="E296" s="49"/>
      <c r="F296" s="49"/>
      <c r="G296" s="54"/>
      <c r="H296" s="49"/>
      <c r="I296" s="49"/>
      <c r="J296" s="54"/>
      <c r="K296" s="49"/>
      <c r="L296" s="49"/>
      <c r="M296" s="54"/>
      <c r="N296" s="49"/>
      <c r="O296" s="49"/>
      <c r="P296" s="54"/>
    </row>
    <row r="297" spans="2:16" x14ac:dyDescent="0.25">
      <c r="B297" s="80" t="str">
        <f>'5. Offre de transport_2'!B303</f>
        <v/>
      </c>
      <c r="C297" s="81" t="str">
        <f>'5. Offre de transport_2'!C303</f>
        <v/>
      </c>
      <c r="D297" s="150" t="str">
        <f>'5. Offre de transport_2'!D303&amp;" - "&amp;'5. Offre de transport_2'!E303</f>
        <v xml:space="preserve"> - </v>
      </c>
      <c r="E297" s="49"/>
      <c r="F297" s="49"/>
      <c r="G297" s="54"/>
      <c r="H297" s="49"/>
      <c r="I297" s="49"/>
      <c r="J297" s="54"/>
      <c r="K297" s="49"/>
      <c r="L297" s="49"/>
      <c r="M297" s="54"/>
      <c r="N297" s="49"/>
      <c r="O297" s="49"/>
      <c r="P297" s="54"/>
    </row>
    <row r="298" spans="2:16" x14ac:dyDescent="0.25">
      <c r="B298" s="80" t="str">
        <f>'5. Offre de transport_2'!B304</f>
        <v/>
      </c>
      <c r="C298" s="81" t="str">
        <f>'5. Offre de transport_2'!C304</f>
        <v/>
      </c>
      <c r="D298" s="150" t="str">
        <f>'5. Offre de transport_2'!D304&amp;" - "&amp;'5. Offre de transport_2'!E304</f>
        <v xml:space="preserve"> - </v>
      </c>
      <c r="E298" s="49"/>
      <c r="F298" s="49"/>
      <c r="G298" s="54"/>
      <c r="H298" s="49"/>
      <c r="I298" s="49"/>
      <c r="J298" s="54"/>
      <c r="K298" s="49"/>
      <c r="L298" s="49"/>
      <c r="M298" s="54"/>
      <c r="N298" s="49"/>
      <c r="O298" s="49"/>
      <c r="P298" s="54"/>
    </row>
    <row r="299" spans="2:16" x14ac:dyDescent="0.25">
      <c r="B299" s="80" t="str">
        <f>'5. Offre de transport_2'!B305</f>
        <v/>
      </c>
      <c r="C299" s="81" t="str">
        <f>'5. Offre de transport_2'!C305</f>
        <v/>
      </c>
      <c r="D299" s="150" t="str">
        <f>'5. Offre de transport_2'!D305&amp;" - "&amp;'5. Offre de transport_2'!E305</f>
        <v xml:space="preserve"> - </v>
      </c>
      <c r="E299" s="49"/>
      <c r="F299" s="49"/>
      <c r="G299" s="54"/>
      <c r="H299" s="49"/>
      <c r="I299" s="49"/>
      <c r="J299" s="54"/>
      <c r="K299" s="49"/>
      <c r="L299" s="49"/>
      <c r="M299" s="54"/>
      <c r="N299" s="49"/>
      <c r="O299" s="49"/>
      <c r="P299" s="54"/>
    </row>
    <row r="300" spans="2:16" x14ac:dyDescent="0.25">
      <c r="B300" s="80" t="str">
        <f>'5. Offre de transport_2'!B306</f>
        <v/>
      </c>
      <c r="C300" s="81" t="str">
        <f>'5. Offre de transport_2'!C306</f>
        <v/>
      </c>
      <c r="D300" s="150" t="str">
        <f>'5. Offre de transport_2'!D306&amp;" - "&amp;'5. Offre de transport_2'!E306</f>
        <v xml:space="preserve"> - </v>
      </c>
      <c r="E300" s="49"/>
      <c r="F300" s="49"/>
      <c r="G300" s="54"/>
      <c r="H300" s="49"/>
      <c r="I300" s="49"/>
      <c r="J300" s="54"/>
      <c r="K300" s="49"/>
      <c r="L300" s="49"/>
      <c r="M300" s="54"/>
      <c r="N300" s="49"/>
      <c r="O300" s="49"/>
      <c r="P300" s="54"/>
    </row>
    <row r="301" spans="2:16" x14ac:dyDescent="0.25">
      <c r="B301" s="80" t="str">
        <f>'5. Offre de transport_2'!B307</f>
        <v/>
      </c>
      <c r="C301" s="81" t="str">
        <f>'5. Offre de transport_2'!C307</f>
        <v/>
      </c>
      <c r="D301" s="150" t="str">
        <f>'5. Offre de transport_2'!D307&amp;" - "&amp;'5. Offre de transport_2'!E307</f>
        <v xml:space="preserve"> - </v>
      </c>
      <c r="E301" s="49"/>
      <c r="F301" s="49"/>
      <c r="G301" s="54"/>
      <c r="H301" s="49"/>
      <c r="I301" s="49"/>
      <c r="J301" s="54"/>
      <c r="K301" s="49"/>
      <c r="L301" s="49"/>
      <c r="M301" s="54"/>
      <c r="N301" s="49"/>
      <c r="O301" s="49"/>
      <c r="P301" s="54"/>
    </row>
    <row r="302" spans="2:16" x14ac:dyDescent="0.25">
      <c r="B302" s="80" t="str">
        <f>'5. Offre de transport_2'!B308</f>
        <v/>
      </c>
      <c r="C302" s="81" t="str">
        <f>'5. Offre de transport_2'!C308</f>
        <v/>
      </c>
      <c r="D302" s="150" t="str">
        <f>'5. Offre de transport_2'!D308&amp;" - "&amp;'5. Offre de transport_2'!E308</f>
        <v xml:space="preserve"> - </v>
      </c>
      <c r="E302" s="49"/>
      <c r="F302" s="49"/>
      <c r="G302" s="54"/>
      <c r="H302" s="49"/>
      <c r="I302" s="49"/>
      <c r="J302" s="54"/>
      <c r="K302" s="49"/>
      <c r="L302" s="49"/>
      <c r="M302" s="54"/>
      <c r="N302" s="49"/>
      <c r="O302" s="49"/>
      <c r="P302" s="54"/>
    </row>
    <row r="303" spans="2:16" x14ac:dyDescent="0.25">
      <c r="B303" s="80" t="str">
        <f>'5. Offre de transport_2'!B309</f>
        <v/>
      </c>
      <c r="C303" s="81" t="str">
        <f>'5. Offre de transport_2'!C309</f>
        <v/>
      </c>
      <c r="D303" s="150" t="str">
        <f>'5. Offre de transport_2'!D309&amp;" - "&amp;'5. Offre de transport_2'!E309</f>
        <v xml:space="preserve"> - </v>
      </c>
      <c r="E303" s="49"/>
      <c r="F303" s="49"/>
      <c r="G303" s="54"/>
      <c r="H303" s="49"/>
      <c r="I303" s="49"/>
      <c r="J303" s="54"/>
      <c r="K303" s="49"/>
      <c r="L303" s="49"/>
      <c r="M303" s="54"/>
      <c r="N303" s="49"/>
      <c r="O303" s="49"/>
      <c r="P303" s="54"/>
    </row>
    <row r="304" spans="2:16" x14ac:dyDescent="0.25">
      <c r="B304" s="80" t="str">
        <f>'5. Offre de transport_2'!B310</f>
        <v/>
      </c>
      <c r="C304" s="81" t="str">
        <f>'5. Offre de transport_2'!C310</f>
        <v/>
      </c>
      <c r="D304" s="150" t="str">
        <f>'5. Offre de transport_2'!D310&amp;" - "&amp;'5. Offre de transport_2'!E310</f>
        <v xml:space="preserve"> - </v>
      </c>
      <c r="E304" s="49"/>
      <c r="F304" s="49"/>
      <c r="G304" s="54"/>
      <c r="H304" s="49"/>
      <c r="I304" s="49"/>
      <c r="J304" s="54"/>
      <c r="K304" s="49"/>
      <c r="L304" s="49"/>
      <c r="M304" s="54"/>
      <c r="N304" s="49"/>
      <c r="O304" s="49"/>
      <c r="P304" s="54"/>
    </row>
    <row r="305" spans="2:16" x14ac:dyDescent="0.25">
      <c r="B305" s="80" t="str">
        <f>'5. Offre de transport_2'!B311</f>
        <v/>
      </c>
      <c r="C305" s="81" t="str">
        <f>'5. Offre de transport_2'!C311</f>
        <v/>
      </c>
      <c r="D305" s="150" t="str">
        <f>'5. Offre de transport_2'!D311&amp;" - "&amp;'5. Offre de transport_2'!E311</f>
        <v xml:space="preserve"> - </v>
      </c>
      <c r="E305" s="49"/>
      <c r="F305" s="49"/>
      <c r="G305" s="54"/>
      <c r="H305" s="49"/>
      <c r="I305" s="49"/>
      <c r="J305" s="54"/>
      <c r="K305" s="49"/>
      <c r="L305" s="49"/>
      <c r="M305" s="54"/>
      <c r="N305" s="49"/>
      <c r="O305" s="49"/>
      <c r="P305" s="54"/>
    </row>
    <row r="306" spans="2:16" x14ac:dyDescent="0.25">
      <c r="B306" s="80" t="str">
        <f>'5. Offre de transport_2'!B312</f>
        <v/>
      </c>
      <c r="C306" s="81" t="str">
        <f>'5. Offre de transport_2'!C312</f>
        <v/>
      </c>
      <c r="D306" s="150" t="str">
        <f>'5. Offre de transport_2'!D312&amp;" - "&amp;'5. Offre de transport_2'!E312</f>
        <v xml:space="preserve"> - </v>
      </c>
      <c r="E306" s="49"/>
      <c r="F306" s="49"/>
      <c r="G306" s="54"/>
      <c r="H306" s="49"/>
      <c r="I306" s="49"/>
      <c r="J306" s="54"/>
      <c r="K306" s="49"/>
      <c r="L306" s="49"/>
      <c r="M306" s="54"/>
      <c r="N306" s="49"/>
      <c r="O306" s="49"/>
      <c r="P306" s="54"/>
    </row>
    <row r="307" spans="2:16" x14ac:dyDescent="0.25">
      <c r="B307" s="80" t="str">
        <f>'5. Offre de transport_2'!B313</f>
        <v/>
      </c>
      <c r="C307" s="81" t="str">
        <f>'5. Offre de transport_2'!C313</f>
        <v/>
      </c>
      <c r="D307" s="150" t="str">
        <f>'5. Offre de transport_2'!D313&amp;" - "&amp;'5. Offre de transport_2'!E313</f>
        <v xml:space="preserve"> - </v>
      </c>
      <c r="E307" s="49"/>
      <c r="F307" s="49"/>
      <c r="G307" s="54"/>
      <c r="H307" s="49"/>
      <c r="I307" s="49"/>
      <c r="J307" s="54"/>
      <c r="K307" s="49"/>
      <c r="L307" s="49"/>
      <c r="M307" s="54"/>
      <c r="N307" s="49"/>
      <c r="O307" s="49"/>
      <c r="P307" s="54"/>
    </row>
    <row r="308" spans="2:16" x14ac:dyDescent="0.25">
      <c r="B308" s="80" t="str">
        <f>'5. Offre de transport_2'!B314</f>
        <v/>
      </c>
      <c r="C308" s="81" t="str">
        <f>'5. Offre de transport_2'!C314</f>
        <v/>
      </c>
      <c r="D308" s="150" t="str">
        <f>'5. Offre de transport_2'!D314&amp;" - "&amp;'5. Offre de transport_2'!E314</f>
        <v xml:space="preserve"> - </v>
      </c>
      <c r="E308" s="49"/>
      <c r="F308" s="49"/>
      <c r="G308" s="54"/>
      <c r="H308" s="49"/>
      <c r="I308" s="49"/>
      <c r="J308" s="54"/>
      <c r="K308" s="49"/>
      <c r="L308" s="49"/>
      <c r="M308" s="54"/>
      <c r="N308" s="49"/>
      <c r="O308" s="49"/>
      <c r="P308" s="54"/>
    </row>
    <row r="309" spans="2:16" x14ac:dyDescent="0.25">
      <c r="B309" s="80" t="str">
        <f>'5. Offre de transport_2'!B315</f>
        <v/>
      </c>
      <c r="C309" s="81" t="str">
        <f>'5. Offre de transport_2'!C315</f>
        <v/>
      </c>
      <c r="D309" s="150" t="str">
        <f>'5. Offre de transport_2'!D315&amp;" - "&amp;'5. Offre de transport_2'!E315</f>
        <v xml:space="preserve"> - </v>
      </c>
      <c r="E309" s="49"/>
      <c r="F309" s="49"/>
      <c r="G309" s="54"/>
      <c r="H309" s="49"/>
      <c r="I309" s="49"/>
      <c r="J309" s="54"/>
      <c r="K309" s="49"/>
      <c r="L309" s="49"/>
      <c r="M309" s="54"/>
      <c r="N309" s="49"/>
      <c r="O309" s="49"/>
      <c r="P309" s="54"/>
    </row>
    <row r="310" spans="2:16" x14ac:dyDescent="0.25">
      <c r="B310" s="80" t="str">
        <f>'5. Offre de transport_2'!B316</f>
        <v/>
      </c>
      <c r="C310" s="81" t="str">
        <f>'5. Offre de transport_2'!C316</f>
        <v/>
      </c>
      <c r="D310" s="150" t="str">
        <f>'5. Offre de transport_2'!D316&amp;" - "&amp;'5. Offre de transport_2'!E316</f>
        <v xml:space="preserve"> - </v>
      </c>
      <c r="E310" s="49"/>
      <c r="F310" s="49"/>
      <c r="G310" s="54"/>
      <c r="H310" s="49"/>
      <c r="I310" s="49"/>
      <c r="J310" s="54"/>
      <c r="K310" s="49"/>
      <c r="L310" s="49"/>
      <c r="M310" s="54"/>
      <c r="N310" s="49"/>
      <c r="O310" s="49"/>
      <c r="P310" s="54"/>
    </row>
    <row r="311" spans="2:16" x14ac:dyDescent="0.25">
      <c r="B311" s="80" t="str">
        <f>'5. Offre de transport_2'!B317</f>
        <v/>
      </c>
      <c r="C311" s="81" t="str">
        <f>'5. Offre de transport_2'!C317</f>
        <v/>
      </c>
      <c r="D311" s="150" t="str">
        <f>'5. Offre de transport_2'!D317&amp;" - "&amp;'5. Offre de transport_2'!E317</f>
        <v xml:space="preserve"> - </v>
      </c>
      <c r="E311" s="49"/>
      <c r="F311" s="49"/>
      <c r="G311" s="54"/>
      <c r="H311" s="49"/>
      <c r="I311" s="49"/>
      <c r="J311" s="54"/>
      <c r="K311" s="49"/>
      <c r="L311" s="49"/>
      <c r="M311" s="54"/>
      <c r="N311" s="49"/>
      <c r="O311" s="49"/>
      <c r="P311" s="54"/>
    </row>
    <row r="312" spans="2:16" x14ac:dyDescent="0.25">
      <c r="B312" s="80" t="str">
        <f>'5. Offre de transport_2'!B318</f>
        <v/>
      </c>
      <c r="C312" s="81" t="str">
        <f>'5. Offre de transport_2'!C318</f>
        <v/>
      </c>
      <c r="D312" s="150" t="str">
        <f>'5. Offre de transport_2'!D318&amp;" - "&amp;'5. Offre de transport_2'!E318</f>
        <v xml:space="preserve"> - </v>
      </c>
      <c r="E312" s="49"/>
      <c r="F312" s="49"/>
      <c r="G312" s="54"/>
      <c r="H312" s="49"/>
      <c r="I312" s="49"/>
      <c r="J312" s="54"/>
      <c r="K312" s="49"/>
      <c r="L312" s="49"/>
      <c r="M312" s="54"/>
      <c r="N312" s="49"/>
      <c r="O312" s="49"/>
      <c r="P312" s="54"/>
    </row>
    <row r="313" spans="2:16" x14ac:dyDescent="0.25">
      <c r="B313" s="80" t="str">
        <f>'5. Offre de transport_2'!B319</f>
        <v/>
      </c>
      <c r="C313" s="81" t="str">
        <f>'5. Offre de transport_2'!C319</f>
        <v/>
      </c>
      <c r="D313" s="150" t="str">
        <f>'5. Offre de transport_2'!D319&amp;" - "&amp;'5. Offre de transport_2'!E319</f>
        <v xml:space="preserve"> - </v>
      </c>
      <c r="E313" s="49"/>
      <c r="F313" s="49"/>
      <c r="G313" s="54"/>
      <c r="H313" s="49"/>
      <c r="I313" s="49"/>
      <c r="J313" s="54"/>
      <c r="K313" s="49"/>
      <c r="L313" s="49"/>
      <c r="M313" s="54"/>
      <c r="N313" s="49"/>
      <c r="O313" s="49"/>
      <c r="P313" s="54"/>
    </row>
    <row r="314" spans="2:16" x14ac:dyDescent="0.25">
      <c r="B314" s="80" t="str">
        <f>'5. Offre de transport_2'!B320</f>
        <v/>
      </c>
      <c r="C314" s="81" t="str">
        <f>'5. Offre de transport_2'!C320</f>
        <v/>
      </c>
      <c r="D314" s="150" t="str">
        <f>'5. Offre de transport_2'!D320&amp;" - "&amp;'5. Offre de transport_2'!E320</f>
        <v xml:space="preserve"> - </v>
      </c>
      <c r="E314" s="49"/>
      <c r="F314" s="49"/>
      <c r="G314" s="54"/>
      <c r="H314" s="49"/>
      <c r="I314" s="49"/>
      <c r="J314" s="54"/>
      <c r="K314" s="49"/>
      <c r="L314" s="49"/>
      <c r="M314" s="54"/>
      <c r="N314" s="49"/>
      <c r="O314" s="49"/>
      <c r="P314" s="54"/>
    </row>
    <row r="315" spans="2:16" x14ac:dyDescent="0.25">
      <c r="B315" s="80" t="str">
        <f>'5. Offre de transport_2'!B321</f>
        <v/>
      </c>
      <c r="C315" s="81" t="str">
        <f>'5. Offre de transport_2'!C321</f>
        <v/>
      </c>
      <c r="D315" s="150" t="str">
        <f>'5. Offre de transport_2'!D321&amp;" - "&amp;'5. Offre de transport_2'!E321</f>
        <v xml:space="preserve"> - </v>
      </c>
      <c r="E315" s="49"/>
      <c r="F315" s="49"/>
      <c r="G315" s="54"/>
      <c r="H315" s="49"/>
      <c r="I315" s="49"/>
      <c r="J315" s="54"/>
      <c r="K315" s="49"/>
      <c r="L315" s="49"/>
      <c r="M315" s="54"/>
      <c r="N315" s="49"/>
      <c r="O315" s="49"/>
      <c r="P315" s="54"/>
    </row>
    <row r="316" spans="2:16" x14ac:dyDescent="0.25">
      <c r="B316" s="80" t="str">
        <f>'5. Offre de transport_2'!B322</f>
        <v/>
      </c>
      <c r="C316" s="81" t="str">
        <f>'5. Offre de transport_2'!C322</f>
        <v/>
      </c>
      <c r="D316" s="150" t="str">
        <f>'5. Offre de transport_2'!D322&amp;" - "&amp;'5. Offre de transport_2'!E322</f>
        <v xml:space="preserve"> - </v>
      </c>
      <c r="E316" s="49"/>
      <c r="F316" s="49"/>
      <c r="G316" s="54"/>
      <c r="H316" s="49"/>
      <c r="I316" s="49"/>
      <c r="J316" s="54"/>
      <c r="K316" s="49"/>
      <c r="L316" s="49"/>
      <c r="M316" s="54"/>
      <c r="N316" s="49"/>
      <c r="O316" s="49"/>
      <c r="P316" s="54"/>
    </row>
    <row r="317" spans="2:16" x14ac:dyDescent="0.25">
      <c r="B317" s="80" t="str">
        <f>'5. Offre de transport_2'!B323</f>
        <v/>
      </c>
      <c r="C317" s="81" t="str">
        <f>'5. Offre de transport_2'!C323</f>
        <v/>
      </c>
      <c r="D317" s="150" t="str">
        <f>'5. Offre de transport_2'!D323&amp;" - "&amp;'5. Offre de transport_2'!E323</f>
        <v xml:space="preserve"> - </v>
      </c>
      <c r="E317" s="49"/>
      <c r="F317" s="49"/>
      <c r="G317" s="54"/>
      <c r="H317" s="49"/>
      <c r="I317" s="49"/>
      <c r="J317" s="54"/>
      <c r="K317" s="49"/>
      <c r="L317" s="49"/>
      <c r="M317" s="54"/>
      <c r="N317" s="49"/>
      <c r="O317" s="49"/>
      <c r="P317" s="54"/>
    </row>
    <row r="318" spans="2:16" x14ac:dyDescent="0.25">
      <c r="B318" s="80" t="str">
        <f>'5. Offre de transport_2'!B324</f>
        <v/>
      </c>
      <c r="C318" s="81" t="str">
        <f>'5. Offre de transport_2'!C324</f>
        <v/>
      </c>
      <c r="D318" s="150" t="str">
        <f>'5. Offre de transport_2'!D324&amp;" - "&amp;'5. Offre de transport_2'!E324</f>
        <v xml:space="preserve"> - </v>
      </c>
      <c r="E318" s="49"/>
      <c r="F318" s="49"/>
      <c r="G318" s="54"/>
      <c r="H318" s="49"/>
      <c r="I318" s="49"/>
      <c r="J318" s="54"/>
      <c r="K318" s="49"/>
      <c r="L318" s="49"/>
      <c r="M318" s="54"/>
      <c r="N318" s="49"/>
      <c r="O318" s="49"/>
      <c r="P318" s="54"/>
    </row>
    <row r="319" spans="2:16" x14ac:dyDescent="0.25">
      <c r="B319" s="80" t="str">
        <f>'5. Offre de transport_2'!B325</f>
        <v/>
      </c>
      <c r="C319" s="81" t="str">
        <f>'5. Offre de transport_2'!C325</f>
        <v/>
      </c>
      <c r="D319" s="150" t="str">
        <f>'5. Offre de transport_2'!D325&amp;" - "&amp;'5. Offre de transport_2'!E325</f>
        <v xml:space="preserve"> - </v>
      </c>
      <c r="E319" s="49"/>
      <c r="F319" s="49"/>
      <c r="G319" s="54"/>
      <c r="H319" s="49"/>
      <c r="I319" s="49"/>
      <c r="J319" s="54"/>
      <c r="K319" s="49"/>
      <c r="L319" s="49"/>
      <c r="M319" s="54"/>
      <c r="N319" s="49"/>
      <c r="O319" s="49"/>
      <c r="P319" s="54"/>
    </row>
    <row r="320" spans="2:16" x14ac:dyDescent="0.25">
      <c r="B320" s="80" t="str">
        <f>'5. Offre de transport_2'!B326</f>
        <v/>
      </c>
      <c r="C320" s="81" t="str">
        <f>'5. Offre de transport_2'!C326</f>
        <v/>
      </c>
      <c r="D320" s="150" t="str">
        <f>'5. Offre de transport_2'!D326&amp;" - "&amp;'5. Offre de transport_2'!E326</f>
        <v xml:space="preserve"> - </v>
      </c>
      <c r="E320" s="49"/>
      <c r="F320" s="49"/>
      <c r="G320" s="54"/>
      <c r="H320" s="49"/>
      <c r="I320" s="49"/>
      <c r="J320" s="54"/>
      <c r="K320" s="49"/>
      <c r="L320" s="49"/>
      <c r="M320" s="54"/>
      <c r="N320" s="49"/>
      <c r="O320" s="49"/>
      <c r="P320" s="54"/>
    </row>
    <row r="321" spans="2:16" x14ac:dyDescent="0.25">
      <c r="B321" s="80" t="str">
        <f>'5. Offre de transport_2'!B327</f>
        <v/>
      </c>
      <c r="C321" s="81" t="str">
        <f>'5. Offre de transport_2'!C327</f>
        <v/>
      </c>
      <c r="D321" s="150" t="str">
        <f>'5. Offre de transport_2'!D327&amp;" - "&amp;'5. Offre de transport_2'!E327</f>
        <v xml:space="preserve"> - </v>
      </c>
      <c r="E321" s="49"/>
      <c r="F321" s="49"/>
      <c r="G321" s="54"/>
      <c r="H321" s="49"/>
      <c r="I321" s="49"/>
      <c r="J321" s="54"/>
      <c r="K321" s="49"/>
      <c r="L321" s="49"/>
      <c r="M321" s="54"/>
      <c r="N321" s="49"/>
      <c r="O321" s="49"/>
      <c r="P321" s="54"/>
    </row>
    <row r="322" spans="2:16" x14ac:dyDescent="0.25">
      <c r="B322" s="80" t="str">
        <f>'5. Offre de transport_2'!B328</f>
        <v/>
      </c>
      <c r="C322" s="81" t="str">
        <f>'5. Offre de transport_2'!C328</f>
        <v/>
      </c>
      <c r="D322" s="150" t="str">
        <f>'5. Offre de transport_2'!D328&amp;" - "&amp;'5. Offre de transport_2'!E328</f>
        <v xml:space="preserve"> - </v>
      </c>
      <c r="E322" s="49"/>
      <c r="F322" s="49"/>
      <c r="G322" s="54"/>
      <c r="H322" s="49"/>
      <c r="I322" s="49"/>
      <c r="J322" s="54"/>
      <c r="K322" s="49"/>
      <c r="L322" s="49"/>
      <c r="M322" s="54"/>
      <c r="N322" s="49"/>
      <c r="O322" s="49"/>
      <c r="P322" s="54"/>
    </row>
    <row r="323" spans="2:16" x14ac:dyDescent="0.25">
      <c r="B323" s="80" t="str">
        <f>'5. Offre de transport_2'!B329</f>
        <v/>
      </c>
      <c r="C323" s="81" t="str">
        <f>'5. Offre de transport_2'!C329</f>
        <v/>
      </c>
      <c r="D323" s="150" t="str">
        <f>'5. Offre de transport_2'!D329&amp;" - "&amp;'5. Offre de transport_2'!E329</f>
        <v xml:space="preserve"> - </v>
      </c>
      <c r="E323" s="49"/>
      <c r="F323" s="49"/>
      <c r="G323" s="54"/>
      <c r="H323" s="49"/>
      <c r="I323" s="49"/>
      <c r="J323" s="54"/>
      <c r="K323" s="49"/>
      <c r="L323" s="49"/>
      <c r="M323" s="54"/>
      <c r="N323" s="49"/>
      <c r="O323" s="49"/>
      <c r="P323" s="54"/>
    </row>
    <row r="324" spans="2:16" x14ac:dyDescent="0.25">
      <c r="B324" s="80" t="str">
        <f>'5. Offre de transport_2'!B330</f>
        <v/>
      </c>
      <c r="C324" s="81" t="str">
        <f>'5. Offre de transport_2'!C330</f>
        <v/>
      </c>
      <c r="D324" s="150" t="str">
        <f>'5. Offre de transport_2'!D330&amp;" - "&amp;'5. Offre de transport_2'!E330</f>
        <v xml:space="preserve"> - </v>
      </c>
      <c r="E324" s="49"/>
      <c r="F324" s="49"/>
      <c r="G324" s="54"/>
      <c r="H324" s="49"/>
      <c r="I324" s="49"/>
      <c r="J324" s="54"/>
      <c r="K324" s="49"/>
      <c r="L324" s="49"/>
      <c r="M324" s="54"/>
      <c r="N324" s="49"/>
      <c r="O324" s="49"/>
      <c r="P324" s="54"/>
    </row>
    <row r="325" spans="2:16" x14ac:dyDescent="0.25">
      <c r="B325" s="80" t="str">
        <f>'5. Offre de transport_2'!B331</f>
        <v/>
      </c>
      <c r="C325" s="81" t="str">
        <f>'5. Offre de transport_2'!C331</f>
        <v/>
      </c>
      <c r="D325" s="150" t="str">
        <f>'5. Offre de transport_2'!D331&amp;" - "&amp;'5. Offre de transport_2'!E331</f>
        <v xml:space="preserve"> - </v>
      </c>
      <c r="E325" s="49"/>
      <c r="F325" s="49"/>
      <c r="G325" s="54"/>
      <c r="H325" s="49"/>
      <c r="I325" s="49"/>
      <c r="J325" s="54"/>
      <c r="K325" s="49"/>
      <c r="L325" s="49"/>
      <c r="M325" s="54"/>
      <c r="N325" s="49"/>
      <c r="O325" s="49"/>
      <c r="P325" s="54"/>
    </row>
    <row r="326" spans="2:16" x14ac:dyDescent="0.25">
      <c r="B326" s="80" t="str">
        <f>'5. Offre de transport_2'!B332</f>
        <v/>
      </c>
      <c r="C326" s="81" t="str">
        <f>'5. Offre de transport_2'!C332</f>
        <v/>
      </c>
      <c r="D326" s="150" t="str">
        <f>'5. Offre de transport_2'!D332&amp;" - "&amp;'5. Offre de transport_2'!E332</f>
        <v xml:space="preserve"> - </v>
      </c>
      <c r="E326" s="49"/>
      <c r="F326" s="49"/>
      <c r="G326" s="54"/>
      <c r="H326" s="49"/>
      <c r="I326" s="49"/>
      <c r="J326" s="54"/>
      <c r="K326" s="49"/>
      <c r="L326" s="49"/>
      <c r="M326" s="54"/>
      <c r="N326" s="49"/>
      <c r="O326" s="49"/>
      <c r="P326" s="54"/>
    </row>
    <row r="327" spans="2:16" x14ac:dyDescent="0.25">
      <c r="B327" s="80" t="str">
        <f>'5. Offre de transport_2'!B333</f>
        <v/>
      </c>
      <c r="C327" s="81" t="str">
        <f>'5. Offre de transport_2'!C333</f>
        <v/>
      </c>
      <c r="D327" s="150" t="str">
        <f>'5. Offre de transport_2'!D333&amp;" - "&amp;'5. Offre de transport_2'!E333</f>
        <v xml:space="preserve"> - </v>
      </c>
      <c r="E327" s="49"/>
      <c r="F327" s="49"/>
      <c r="G327" s="54"/>
      <c r="H327" s="49"/>
      <c r="I327" s="49"/>
      <c r="J327" s="54"/>
      <c r="K327" s="49"/>
      <c r="L327" s="49"/>
      <c r="M327" s="54"/>
      <c r="N327" s="49"/>
      <c r="O327" s="49"/>
      <c r="P327" s="54"/>
    </row>
    <row r="328" spans="2:16" x14ac:dyDescent="0.25">
      <c r="B328" s="80" t="str">
        <f>'5. Offre de transport_2'!B334</f>
        <v/>
      </c>
      <c r="C328" s="81" t="str">
        <f>'5. Offre de transport_2'!C334</f>
        <v/>
      </c>
      <c r="D328" s="150" t="str">
        <f>'5. Offre de transport_2'!D334&amp;" - "&amp;'5. Offre de transport_2'!E334</f>
        <v xml:space="preserve"> - </v>
      </c>
      <c r="E328" s="49"/>
      <c r="F328" s="49"/>
      <c r="G328" s="54"/>
      <c r="H328" s="49"/>
      <c r="I328" s="49"/>
      <c r="J328" s="54"/>
      <c r="K328" s="49"/>
      <c r="L328" s="49"/>
      <c r="M328" s="54"/>
      <c r="N328" s="49"/>
      <c r="O328" s="49"/>
      <c r="P328" s="54"/>
    </row>
    <row r="329" spans="2:16" x14ac:dyDescent="0.25">
      <c r="B329" s="80" t="str">
        <f>'5. Offre de transport_2'!B335</f>
        <v/>
      </c>
      <c r="C329" s="81" t="str">
        <f>'5. Offre de transport_2'!C335</f>
        <v/>
      </c>
      <c r="D329" s="150" t="str">
        <f>'5. Offre de transport_2'!D335&amp;" - "&amp;'5. Offre de transport_2'!E335</f>
        <v xml:space="preserve"> - </v>
      </c>
      <c r="E329" s="49"/>
      <c r="F329" s="49"/>
      <c r="G329" s="54"/>
      <c r="H329" s="49"/>
      <c r="I329" s="49"/>
      <c r="J329" s="54"/>
      <c r="K329" s="49"/>
      <c r="L329" s="49"/>
      <c r="M329" s="54"/>
      <c r="N329" s="49"/>
      <c r="O329" s="49"/>
      <c r="P329" s="54"/>
    </row>
    <row r="330" spans="2:16" x14ac:dyDescent="0.25">
      <c r="B330" s="80" t="str">
        <f>'5. Offre de transport_2'!B336</f>
        <v/>
      </c>
      <c r="C330" s="81" t="str">
        <f>'5. Offre de transport_2'!C336</f>
        <v/>
      </c>
      <c r="D330" s="150" t="str">
        <f>'5. Offre de transport_2'!D336&amp;" - "&amp;'5. Offre de transport_2'!E336</f>
        <v xml:space="preserve"> - </v>
      </c>
      <c r="E330" s="49"/>
      <c r="F330" s="49"/>
      <c r="G330" s="54"/>
      <c r="H330" s="49"/>
      <c r="I330" s="49"/>
      <c r="J330" s="54"/>
      <c r="K330" s="49"/>
      <c r="L330" s="49"/>
      <c r="M330" s="54"/>
      <c r="N330" s="49"/>
      <c r="O330" s="49"/>
      <c r="P330" s="54"/>
    </row>
    <row r="331" spans="2:16" x14ac:dyDescent="0.25">
      <c r="B331" s="80" t="str">
        <f>'5. Offre de transport_2'!B337</f>
        <v/>
      </c>
      <c r="C331" s="81" t="str">
        <f>'5. Offre de transport_2'!C337</f>
        <v/>
      </c>
      <c r="D331" s="150" t="str">
        <f>'5. Offre de transport_2'!D337&amp;" - "&amp;'5. Offre de transport_2'!E337</f>
        <v xml:space="preserve"> - </v>
      </c>
      <c r="E331" s="49"/>
      <c r="F331" s="49"/>
      <c r="G331" s="54"/>
      <c r="H331" s="49"/>
      <c r="I331" s="49"/>
      <c r="J331" s="54"/>
      <c r="K331" s="49"/>
      <c r="L331" s="49"/>
      <c r="M331" s="54"/>
      <c r="N331" s="49"/>
      <c r="O331" s="49"/>
      <c r="P331" s="54"/>
    </row>
    <row r="332" spans="2:16" x14ac:dyDescent="0.25">
      <c r="B332" s="80" t="str">
        <f>'5. Offre de transport_2'!B338</f>
        <v/>
      </c>
      <c r="C332" s="81" t="str">
        <f>'5. Offre de transport_2'!C338</f>
        <v/>
      </c>
      <c r="D332" s="150" t="str">
        <f>'5. Offre de transport_2'!D338&amp;" - "&amp;'5. Offre de transport_2'!E338</f>
        <v xml:space="preserve"> - </v>
      </c>
      <c r="E332" s="49"/>
      <c r="F332" s="49"/>
      <c r="G332" s="54"/>
      <c r="H332" s="49"/>
      <c r="I332" s="49"/>
      <c r="J332" s="54"/>
      <c r="K332" s="49"/>
      <c r="L332" s="49"/>
      <c r="M332" s="54"/>
      <c r="N332" s="49"/>
      <c r="O332" s="49"/>
      <c r="P332" s="54"/>
    </row>
    <row r="333" spans="2:16" x14ac:dyDescent="0.25">
      <c r="B333" s="80" t="str">
        <f>'5. Offre de transport_2'!B339</f>
        <v/>
      </c>
      <c r="C333" s="81" t="str">
        <f>'5. Offre de transport_2'!C339</f>
        <v/>
      </c>
      <c r="D333" s="150" t="str">
        <f>'5. Offre de transport_2'!D339&amp;" - "&amp;'5. Offre de transport_2'!E339</f>
        <v xml:space="preserve"> - </v>
      </c>
      <c r="E333" s="49"/>
      <c r="F333" s="49"/>
      <c r="G333" s="54"/>
      <c r="H333" s="49"/>
      <c r="I333" s="49"/>
      <c r="J333" s="54"/>
      <c r="K333" s="49"/>
      <c r="L333" s="49"/>
      <c r="M333" s="54"/>
      <c r="N333" s="49"/>
      <c r="O333" s="49"/>
      <c r="P333" s="54"/>
    </row>
    <row r="334" spans="2:16" x14ac:dyDescent="0.25">
      <c r="B334" s="80" t="str">
        <f>'5. Offre de transport_2'!B340</f>
        <v/>
      </c>
      <c r="C334" s="81" t="str">
        <f>'5. Offre de transport_2'!C340</f>
        <v/>
      </c>
      <c r="D334" s="150" t="str">
        <f>'5. Offre de transport_2'!D340&amp;" - "&amp;'5. Offre de transport_2'!E340</f>
        <v xml:space="preserve"> - </v>
      </c>
      <c r="E334" s="49"/>
      <c r="F334" s="49"/>
      <c r="G334" s="54"/>
      <c r="H334" s="49"/>
      <c r="I334" s="49"/>
      <c r="J334" s="54"/>
      <c r="K334" s="49"/>
      <c r="L334" s="49"/>
      <c r="M334" s="54"/>
      <c r="N334" s="49"/>
      <c r="O334" s="49"/>
      <c r="P334" s="54"/>
    </row>
    <row r="335" spans="2:16" x14ac:dyDescent="0.25">
      <c r="B335" s="80" t="str">
        <f>'5. Offre de transport_2'!B341</f>
        <v/>
      </c>
      <c r="C335" s="81" t="str">
        <f>'5. Offre de transport_2'!C341</f>
        <v/>
      </c>
      <c r="D335" s="150" t="str">
        <f>'5. Offre de transport_2'!D341&amp;" - "&amp;'5. Offre de transport_2'!E341</f>
        <v xml:space="preserve"> - </v>
      </c>
      <c r="E335" s="49"/>
      <c r="F335" s="49"/>
      <c r="G335" s="54"/>
      <c r="H335" s="49"/>
      <c r="I335" s="49"/>
      <c r="J335" s="54"/>
      <c r="K335" s="49"/>
      <c r="L335" s="49"/>
      <c r="M335" s="54"/>
      <c r="N335" s="49"/>
      <c r="O335" s="49"/>
      <c r="P335" s="54"/>
    </row>
    <row r="336" spans="2:16" x14ac:dyDescent="0.25">
      <c r="B336" s="80" t="str">
        <f>'5. Offre de transport_2'!B342</f>
        <v/>
      </c>
      <c r="C336" s="81" t="str">
        <f>'5. Offre de transport_2'!C342</f>
        <v/>
      </c>
      <c r="D336" s="150" t="str">
        <f>'5. Offre de transport_2'!D342&amp;" - "&amp;'5. Offre de transport_2'!E342</f>
        <v xml:space="preserve"> - </v>
      </c>
      <c r="E336" s="49"/>
      <c r="F336" s="49"/>
      <c r="G336" s="54"/>
      <c r="H336" s="49"/>
      <c r="I336" s="49"/>
      <c r="J336" s="54"/>
      <c r="K336" s="49"/>
      <c r="L336" s="49"/>
      <c r="M336" s="54"/>
      <c r="N336" s="49"/>
      <c r="O336" s="49"/>
      <c r="P336" s="54"/>
    </row>
    <row r="337" spans="2:16" x14ac:dyDescent="0.25">
      <c r="B337" s="80" t="str">
        <f>'5. Offre de transport_2'!B343</f>
        <v/>
      </c>
      <c r="C337" s="81" t="str">
        <f>'5. Offre de transport_2'!C343</f>
        <v/>
      </c>
      <c r="D337" s="150" t="str">
        <f>'5. Offre de transport_2'!D343&amp;" - "&amp;'5. Offre de transport_2'!E343</f>
        <v xml:space="preserve"> - </v>
      </c>
      <c r="E337" s="49"/>
      <c r="F337" s="49"/>
      <c r="G337" s="54"/>
      <c r="H337" s="49"/>
      <c r="I337" s="49"/>
      <c r="J337" s="54"/>
      <c r="K337" s="49"/>
      <c r="L337" s="49"/>
      <c r="M337" s="54"/>
      <c r="N337" s="49"/>
      <c r="O337" s="49"/>
      <c r="P337" s="54"/>
    </row>
    <row r="338" spans="2:16" x14ac:dyDescent="0.25">
      <c r="B338" s="80" t="str">
        <f>'5. Offre de transport_2'!B344</f>
        <v/>
      </c>
      <c r="C338" s="81" t="str">
        <f>'5. Offre de transport_2'!C344</f>
        <v/>
      </c>
      <c r="D338" s="150" t="str">
        <f>'5. Offre de transport_2'!D344&amp;" - "&amp;'5. Offre de transport_2'!E344</f>
        <v xml:space="preserve"> - </v>
      </c>
      <c r="E338" s="49"/>
      <c r="F338" s="49"/>
      <c r="G338" s="54"/>
      <c r="H338" s="49"/>
      <c r="I338" s="49"/>
      <c r="J338" s="54"/>
      <c r="K338" s="49"/>
      <c r="L338" s="49"/>
      <c r="M338" s="54"/>
      <c r="N338" s="49"/>
      <c r="O338" s="49"/>
      <c r="P338" s="54"/>
    </row>
    <row r="339" spans="2:16" x14ac:dyDescent="0.25">
      <c r="B339" s="80" t="str">
        <f>'5. Offre de transport_2'!B345</f>
        <v/>
      </c>
      <c r="C339" s="81" t="str">
        <f>'5. Offre de transport_2'!C345</f>
        <v/>
      </c>
      <c r="D339" s="150" t="str">
        <f>'5. Offre de transport_2'!D345&amp;" - "&amp;'5. Offre de transport_2'!E345</f>
        <v xml:space="preserve"> - </v>
      </c>
      <c r="E339" s="49"/>
      <c r="F339" s="49"/>
      <c r="G339" s="54"/>
      <c r="H339" s="49"/>
      <c r="I339" s="49"/>
      <c r="J339" s="54"/>
      <c r="K339" s="49"/>
      <c r="L339" s="49"/>
      <c r="M339" s="54"/>
      <c r="N339" s="49"/>
      <c r="O339" s="49"/>
      <c r="P339" s="54"/>
    </row>
    <row r="340" spans="2:16" x14ac:dyDescent="0.25">
      <c r="B340" s="80" t="str">
        <f>'5. Offre de transport_2'!B346</f>
        <v/>
      </c>
      <c r="C340" s="81" t="str">
        <f>'5. Offre de transport_2'!C346</f>
        <v/>
      </c>
      <c r="D340" s="150" t="str">
        <f>'5. Offre de transport_2'!D346&amp;" - "&amp;'5. Offre de transport_2'!E346</f>
        <v xml:space="preserve"> - </v>
      </c>
      <c r="E340" s="49"/>
      <c r="F340" s="49"/>
      <c r="G340" s="54"/>
      <c r="H340" s="49"/>
      <c r="I340" s="49"/>
      <c r="J340" s="54"/>
      <c r="K340" s="49"/>
      <c r="L340" s="49"/>
      <c r="M340" s="54"/>
      <c r="N340" s="49"/>
      <c r="O340" s="49"/>
      <c r="P340" s="54"/>
    </row>
    <row r="341" spans="2:16" x14ac:dyDescent="0.25">
      <c r="B341" s="80" t="str">
        <f>'5. Offre de transport_2'!B347</f>
        <v/>
      </c>
      <c r="C341" s="81" t="str">
        <f>'5. Offre de transport_2'!C347</f>
        <v/>
      </c>
      <c r="D341" s="150" t="str">
        <f>'5. Offre de transport_2'!D347&amp;" - "&amp;'5. Offre de transport_2'!E347</f>
        <v xml:space="preserve"> - </v>
      </c>
      <c r="E341" s="49"/>
      <c r="F341" s="49"/>
      <c r="G341" s="54"/>
      <c r="H341" s="49"/>
      <c r="I341" s="49"/>
      <c r="J341" s="54"/>
      <c r="K341" s="49"/>
      <c r="L341" s="49"/>
      <c r="M341" s="54"/>
      <c r="N341" s="49"/>
      <c r="O341" s="49"/>
      <c r="P341" s="54"/>
    </row>
    <row r="342" spans="2:16" x14ac:dyDescent="0.25">
      <c r="B342" s="80" t="str">
        <f>'5. Offre de transport_2'!B348</f>
        <v/>
      </c>
      <c r="C342" s="81" t="str">
        <f>'5. Offre de transport_2'!C348</f>
        <v/>
      </c>
      <c r="D342" s="150" t="str">
        <f>'5. Offre de transport_2'!D348&amp;" - "&amp;'5. Offre de transport_2'!E348</f>
        <v xml:space="preserve"> - </v>
      </c>
      <c r="E342" s="49"/>
      <c r="F342" s="49"/>
      <c r="G342" s="54"/>
      <c r="H342" s="49"/>
      <c r="I342" s="49"/>
      <c r="J342" s="54"/>
      <c r="K342" s="49"/>
      <c r="L342" s="49"/>
      <c r="M342" s="54"/>
      <c r="N342" s="49"/>
      <c r="O342" s="49"/>
      <c r="P342" s="54"/>
    </row>
    <row r="343" spans="2:16" x14ac:dyDescent="0.25">
      <c r="B343" s="80" t="str">
        <f>'5. Offre de transport_2'!B349</f>
        <v/>
      </c>
      <c r="C343" s="81" t="str">
        <f>'5. Offre de transport_2'!C349</f>
        <v/>
      </c>
      <c r="D343" s="150" t="str">
        <f>'5. Offre de transport_2'!D349&amp;" - "&amp;'5. Offre de transport_2'!E349</f>
        <v xml:space="preserve"> - </v>
      </c>
      <c r="E343" s="49"/>
      <c r="F343" s="49"/>
      <c r="G343" s="54"/>
      <c r="H343" s="49"/>
      <c r="I343" s="49"/>
      <c r="J343" s="54"/>
      <c r="K343" s="49"/>
      <c r="L343" s="49"/>
      <c r="M343" s="54"/>
      <c r="N343" s="49"/>
      <c r="O343" s="49"/>
      <c r="P343" s="54"/>
    </row>
    <row r="344" spans="2:16" x14ac:dyDescent="0.25">
      <c r="B344" s="80" t="str">
        <f>'5. Offre de transport_2'!B350</f>
        <v/>
      </c>
      <c r="C344" s="81" t="str">
        <f>'5. Offre de transport_2'!C350</f>
        <v/>
      </c>
      <c r="D344" s="150" t="str">
        <f>'5. Offre de transport_2'!D350&amp;" - "&amp;'5. Offre de transport_2'!E350</f>
        <v xml:space="preserve"> - </v>
      </c>
      <c r="E344" s="49"/>
      <c r="F344" s="49"/>
      <c r="G344" s="54"/>
      <c r="H344" s="49"/>
      <c r="I344" s="49"/>
      <c r="J344" s="54"/>
      <c r="K344" s="49"/>
      <c r="L344" s="49"/>
      <c r="M344" s="54"/>
      <c r="N344" s="49"/>
      <c r="O344" s="49"/>
      <c r="P344" s="54"/>
    </row>
    <row r="345" spans="2:16" x14ac:dyDescent="0.25">
      <c r="B345" s="80" t="str">
        <f>'5. Offre de transport_2'!B351</f>
        <v/>
      </c>
      <c r="C345" s="81" t="str">
        <f>'5. Offre de transport_2'!C351</f>
        <v/>
      </c>
      <c r="D345" s="150" t="str">
        <f>'5. Offre de transport_2'!D351&amp;" - "&amp;'5. Offre de transport_2'!E351</f>
        <v xml:space="preserve"> - </v>
      </c>
      <c r="E345" s="49"/>
      <c r="F345" s="49"/>
      <c r="G345" s="54"/>
      <c r="H345" s="49"/>
      <c r="I345" s="49"/>
      <c r="J345" s="54"/>
      <c r="K345" s="49"/>
      <c r="L345" s="49"/>
      <c r="M345" s="54"/>
      <c r="N345" s="49"/>
      <c r="O345" s="49"/>
      <c r="P345" s="54"/>
    </row>
    <row r="346" spans="2:16" x14ac:dyDescent="0.25">
      <c r="B346" s="80" t="str">
        <f>'5. Offre de transport_2'!B352</f>
        <v/>
      </c>
      <c r="C346" s="81" t="str">
        <f>'5. Offre de transport_2'!C352</f>
        <v/>
      </c>
      <c r="D346" s="150" t="str">
        <f>'5. Offre de transport_2'!D352&amp;" - "&amp;'5. Offre de transport_2'!E352</f>
        <v xml:space="preserve"> - </v>
      </c>
      <c r="E346" s="49"/>
      <c r="F346" s="49"/>
      <c r="G346" s="54"/>
      <c r="H346" s="49"/>
      <c r="I346" s="49"/>
      <c r="J346" s="54"/>
      <c r="K346" s="49"/>
      <c r="L346" s="49"/>
      <c r="M346" s="54"/>
      <c r="N346" s="49"/>
      <c r="O346" s="49"/>
      <c r="P346" s="54"/>
    </row>
    <row r="347" spans="2:16" x14ac:dyDescent="0.25">
      <c r="B347" s="80" t="str">
        <f>'5. Offre de transport_2'!B353</f>
        <v/>
      </c>
      <c r="C347" s="81" t="str">
        <f>'5. Offre de transport_2'!C353</f>
        <v/>
      </c>
      <c r="D347" s="150" t="str">
        <f>'5. Offre de transport_2'!D353&amp;" - "&amp;'5. Offre de transport_2'!E353</f>
        <v xml:space="preserve"> - </v>
      </c>
      <c r="E347" s="49"/>
      <c r="F347" s="49"/>
      <c r="G347" s="54"/>
      <c r="H347" s="49"/>
      <c r="I347" s="49"/>
      <c r="J347" s="54"/>
      <c r="K347" s="49"/>
      <c r="L347" s="49"/>
      <c r="M347" s="54"/>
      <c r="N347" s="49"/>
      <c r="O347" s="49"/>
      <c r="P347" s="54"/>
    </row>
    <row r="348" spans="2:16" x14ac:dyDescent="0.25">
      <c r="B348" s="80" t="str">
        <f>'5. Offre de transport_2'!B354</f>
        <v/>
      </c>
      <c r="C348" s="81" t="str">
        <f>'5. Offre de transport_2'!C354</f>
        <v/>
      </c>
      <c r="D348" s="150" t="str">
        <f>'5. Offre de transport_2'!D354&amp;" - "&amp;'5. Offre de transport_2'!E354</f>
        <v xml:space="preserve"> - </v>
      </c>
      <c r="E348" s="49"/>
      <c r="F348" s="49"/>
      <c r="G348" s="54"/>
      <c r="H348" s="49"/>
      <c r="I348" s="49"/>
      <c r="J348" s="54"/>
      <c r="K348" s="49"/>
      <c r="L348" s="49"/>
      <c r="M348" s="54"/>
      <c r="N348" s="49"/>
      <c r="O348" s="49"/>
      <c r="P348" s="54"/>
    </row>
    <row r="349" spans="2:16" x14ac:dyDescent="0.25">
      <c r="B349" s="80" t="str">
        <f>'5. Offre de transport_2'!B355</f>
        <v/>
      </c>
      <c r="C349" s="81" t="str">
        <f>'5. Offre de transport_2'!C355</f>
        <v/>
      </c>
      <c r="D349" s="150" t="str">
        <f>'5. Offre de transport_2'!D355&amp;" - "&amp;'5. Offre de transport_2'!E355</f>
        <v xml:space="preserve"> - </v>
      </c>
      <c r="E349" s="49"/>
      <c r="F349" s="49"/>
      <c r="G349" s="54"/>
      <c r="H349" s="49"/>
      <c r="I349" s="49"/>
      <c r="J349" s="54"/>
      <c r="K349" s="49"/>
      <c r="L349" s="49"/>
      <c r="M349" s="54"/>
      <c r="N349" s="49"/>
      <c r="O349" s="49"/>
      <c r="P349" s="54"/>
    </row>
    <row r="350" spans="2:16" x14ac:dyDescent="0.25">
      <c r="B350" s="80" t="str">
        <f>'5. Offre de transport_2'!B356</f>
        <v/>
      </c>
      <c r="C350" s="81" t="str">
        <f>'5. Offre de transport_2'!C356</f>
        <v/>
      </c>
      <c r="D350" s="150" t="str">
        <f>'5. Offre de transport_2'!D356&amp;" - "&amp;'5. Offre de transport_2'!E356</f>
        <v xml:space="preserve"> - </v>
      </c>
      <c r="E350" s="49"/>
      <c r="F350" s="49"/>
      <c r="G350" s="54"/>
      <c r="H350" s="49"/>
      <c r="I350" s="49"/>
      <c r="J350" s="54"/>
      <c r="K350" s="49"/>
      <c r="L350" s="49"/>
      <c r="M350" s="54"/>
      <c r="N350" s="49"/>
      <c r="O350" s="49"/>
      <c r="P350" s="54"/>
    </row>
    <row r="351" spans="2:16" x14ac:dyDescent="0.25">
      <c r="B351" s="80" t="str">
        <f>'5. Offre de transport_2'!B357</f>
        <v/>
      </c>
      <c r="C351" s="81" t="str">
        <f>'5. Offre de transport_2'!C357</f>
        <v/>
      </c>
      <c r="D351" s="150" t="str">
        <f>'5. Offre de transport_2'!D357&amp;" - "&amp;'5. Offre de transport_2'!E357</f>
        <v xml:space="preserve"> - </v>
      </c>
      <c r="E351" s="49"/>
      <c r="F351" s="49"/>
      <c r="G351" s="54"/>
      <c r="H351" s="49"/>
      <c r="I351" s="49"/>
      <c r="J351" s="54"/>
      <c r="K351" s="49"/>
      <c r="L351" s="49"/>
      <c r="M351" s="54"/>
      <c r="N351" s="49"/>
      <c r="O351" s="49"/>
      <c r="P351" s="54"/>
    </row>
    <row r="352" spans="2:16" x14ac:dyDescent="0.25">
      <c r="B352" s="80" t="str">
        <f>'5. Offre de transport_2'!B358</f>
        <v/>
      </c>
      <c r="C352" s="81" t="str">
        <f>'5. Offre de transport_2'!C358</f>
        <v/>
      </c>
      <c r="D352" s="150" t="str">
        <f>'5. Offre de transport_2'!D358&amp;" - "&amp;'5. Offre de transport_2'!E358</f>
        <v xml:space="preserve"> - </v>
      </c>
      <c r="E352" s="49"/>
      <c r="F352" s="49"/>
      <c r="G352" s="54"/>
      <c r="H352" s="49"/>
      <c r="I352" s="49"/>
      <c r="J352" s="54"/>
      <c r="K352" s="49"/>
      <c r="L352" s="49"/>
      <c r="M352" s="54"/>
      <c r="N352" s="49"/>
      <c r="O352" s="49"/>
      <c r="P352" s="54"/>
    </row>
    <row r="353" spans="2:16" x14ac:dyDescent="0.25">
      <c r="B353" s="80" t="str">
        <f>'5. Offre de transport_2'!B359</f>
        <v/>
      </c>
      <c r="C353" s="81" t="str">
        <f>'5. Offre de transport_2'!C359</f>
        <v/>
      </c>
      <c r="D353" s="150" t="str">
        <f>'5. Offre de transport_2'!D359&amp;" - "&amp;'5. Offre de transport_2'!E359</f>
        <v xml:space="preserve"> - </v>
      </c>
      <c r="E353" s="49"/>
      <c r="F353" s="49"/>
      <c r="G353" s="54"/>
      <c r="H353" s="49"/>
      <c r="I353" s="49"/>
      <c r="J353" s="54"/>
      <c r="K353" s="49"/>
      <c r="L353" s="49"/>
      <c r="M353" s="54"/>
      <c r="N353" s="49"/>
      <c r="O353" s="49"/>
      <c r="P353" s="54"/>
    </row>
    <row r="354" spans="2:16" x14ac:dyDescent="0.25">
      <c r="B354" s="80" t="str">
        <f>'5. Offre de transport_2'!B360</f>
        <v/>
      </c>
      <c r="C354" s="81" t="str">
        <f>'5. Offre de transport_2'!C360</f>
        <v/>
      </c>
      <c r="D354" s="150" t="str">
        <f>'5. Offre de transport_2'!D360&amp;" - "&amp;'5. Offre de transport_2'!E360</f>
        <v xml:space="preserve"> - </v>
      </c>
      <c r="E354" s="49"/>
      <c r="F354" s="49"/>
      <c r="G354" s="54"/>
      <c r="H354" s="49"/>
      <c r="I354" s="49"/>
      <c r="J354" s="54"/>
      <c r="K354" s="49"/>
      <c r="L354" s="49"/>
      <c r="M354" s="54"/>
      <c r="N354" s="49"/>
      <c r="O354" s="49"/>
      <c r="P354" s="54"/>
    </row>
    <row r="355" spans="2:16" x14ac:dyDescent="0.25">
      <c r="B355" s="80" t="str">
        <f>'5. Offre de transport_2'!B361</f>
        <v/>
      </c>
      <c r="C355" s="81" t="str">
        <f>'5. Offre de transport_2'!C361</f>
        <v/>
      </c>
      <c r="D355" s="150" t="str">
        <f>'5. Offre de transport_2'!D361&amp;" - "&amp;'5. Offre de transport_2'!E361</f>
        <v xml:space="preserve"> - </v>
      </c>
      <c r="E355" s="49"/>
      <c r="F355" s="49"/>
      <c r="G355" s="54"/>
      <c r="H355" s="49"/>
      <c r="I355" s="49"/>
      <c r="J355" s="54"/>
      <c r="K355" s="49"/>
      <c r="L355" s="49"/>
      <c r="M355" s="54"/>
      <c r="N355" s="49"/>
      <c r="O355" s="49"/>
      <c r="P355" s="54"/>
    </row>
    <row r="356" spans="2:16" x14ac:dyDescent="0.25">
      <c r="B356" s="80" t="str">
        <f>'5. Offre de transport_2'!B362</f>
        <v/>
      </c>
      <c r="C356" s="81" t="str">
        <f>'5. Offre de transport_2'!C362</f>
        <v/>
      </c>
      <c r="D356" s="150" t="str">
        <f>'5. Offre de transport_2'!D362&amp;" - "&amp;'5. Offre de transport_2'!E362</f>
        <v xml:space="preserve"> - </v>
      </c>
      <c r="E356" s="49"/>
      <c r="F356" s="49"/>
      <c r="G356" s="54"/>
      <c r="H356" s="49"/>
      <c r="I356" s="49"/>
      <c r="J356" s="54"/>
      <c r="K356" s="49"/>
      <c r="L356" s="49"/>
      <c r="M356" s="54"/>
      <c r="N356" s="49"/>
      <c r="O356" s="49"/>
      <c r="P356" s="54"/>
    </row>
    <row r="357" spans="2:16" x14ac:dyDescent="0.25">
      <c r="B357" s="80" t="str">
        <f>'5. Offre de transport_2'!B363</f>
        <v/>
      </c>
      <c r="C357" s="81" t="str">
        <f>'5. Offre de transport_2'!C363</f>
        <v/>
      </c>
      <c r="D357" s="150" t="str">
        <f>'5. Offre de transport_2'!D363&amp;" - "&amp;'5. Offre de transport_2'!E363</f>
        <v xml:space="preserve"> - </v>
      </c>
      <c r="E357" s="49"/>
      <c r="F357" s="49"/>
      <c r="G357" s="54"/>
      <c r="H357" s="49"/>
      <c r="I357" s="49"/>
      <c r="J357" s="54"/>
      <c r="K357" s="49"/>
      <c r="L357" s="49"/>
      <c r="M357" s="54"/>
      <c r="N357" s="49"/>
      <c r="O357" s="49"/>
      <c r="P357" s="54"/>
    </row>
    <row r="358" spans="2:16" x14ac:dyDescent="0.25">
      <c r="B358" s="80" t="str">
        <f>'5. Offre de transport_2'!B364</f>
        <v/>
      </c>
      <c r="C358" s="81" t="str">
        <f>'5. Offre de transport_2'!C364</f>
        <v/>
      </c>
      <c r="D358" s="150" t="str">
        <f>'5. Offre de transport_2'!D364&amp;" - "&amp;'5. Offre de transport_2'!E364</f>
        <v xml:space="preserve"> - </v>
      </c>
      <c r="E358" s="49"/>
      <c r="F358" s="49"/>
      <c r="G358" s="54"/>
      <c r="H358" s="49"/>
      <c r="I358" s="49"/>
      <c r="J358" s="54"/>
      <c r="K358" s="49"/>
      <c r="L358" s="49"/>
      <c r="M358" s="54"/>
      <c r="N358" s="49"/>
      <c r="O358" s="49"/>
      <c r="P358" s="54"/>
    </row>
    <row r="359" spans="2:16" x14ac:dyDescent="0.25">
      <c r="B359" s="80" t="str">
        <f>'5. Offre de transport_2'!B365</f>
        <v/>
      </c>
      <c r="C359" s="81" t="str">
        <f>'5. Offre de transport_2'!C365</f>
        <v/>
      </c>
      <c r="D359" s="150" t="str">
        <f>'5. Offre de transport_2'!D365&amp;" - "&amp;'5. Offre de transport_2'!E365</f>
        <v xml:space="preserve"> - </v>
      </c>
      <c r="E359" s="49"/>
      <c r="F359" s="49"/>
      <c r="G359" s="54"/>
      <c r="H359" s="49"/>
      <c r="I359" s="49"/>
      <c r="J359" s="54"/>
      <c r="K359" s="49"/>
      <c r="L359" s="49"/>
      <c r="M359" s="54"/>
      <c r="N359" s="49"/>
      <c r="O359" s="49"/>
      <c r="P359" s="54"/>
    </row>
    <row r="360" spans="2:16" x14ac:dyDescent="0.25">
      <c r="B360" s="80" t="str">
        <f>'5. Offre de transport_2'!B366</f>
        <v/>
      </c>
      <c r="C360" s="81" t="str">
        <f>'5. Offre de transport_2'!C366</f>
        <v/>
      </c>
      <c r="D360" s="150" t="str">
        <f>'5. Offre de transport_2'!D366&amp;" - "&amp;'5. Offre de transport_2'!E366</f>
        <v xml:space="preserve"> - </v>
      </c>
      <c r="E360" s="49"/>
      <c r="F360" s="49"/>
      <c r="G360" s="54"/>
      <c r="H360" s="49"/>
      <c r="I360" s="49"/>
      <c r="J360" s="54"/>
      <c r="K360" s="49"/>
      <c r="L360" s="49"/>
      <c r="M360" s="54"/>
      <c r="N360" s="49"/>
      <c r="O360" s="49"/>
      <c r="P360" s="54"/>
    </row>
    <row r="361" spans="2:16" x14ac:dyDescent="0.25">
      <c r="B361" s="80" t="str">
        <f>'5. Offre de transport_2'!B367</f>
        <v/>
      </c>
      <c r="C361" s="81" t="str">
        <f>'5. Offre de transport_2'!C367</f>
        <v/>
      </c>
      <c r="D361" s="150" t="str">
        <f>'5. Offre de transport_2'!D367&amp;" - "&amp;'5. Offre de transport_2'!E367</f>
        <v xml:space="preserve"> - </v>
      </c>
      <c r="E361" s="49"/>
      <c r="F361" s="49"/>
      <c r="G361" s="54"/>
      <c r="H361" s="49"/>
      <c r="I361" s="49"/>
      <c r="J361" s="54"/>
      <c r="K361" s="49"/>
      <c r="L361" s="49"/>
      <c r="M361" s="54"/>
      <c r="N361" s="49"/>
      <c r="O361" s="49"/>
      <c r="P361" s="54"/>
    </row>
    <row r="362" spans="2:16" x14ac:dyDescent="0.25">
      <c r="B362" s="80" t="str">
        <f>'5. Offre de transport_2'!B368</f>
        <v/>
      </c>
      <c r="C362" s="81" t="str">
        <f>'5. Offre de transport_2'!C368</f>
        <v/>
      </c>
      <c r="D362" s="150" t="str">
        <f>'5. Offre de transport_2'!D368&amp;" - "&amp;'5. Offre de transport_2'!E368</f>
        <v xml:space="preserve"> - </v>
      </c>
      <c r="E362" s="49"/>
      <c r="F362" s="49"/>
      <c r="G362" s="54"/>
      <c r="H362" s="49"/>
      <c r="I362" s="49"/>
      <c r="J362" s="54"/>
      <c r="K362" s="49"/>
      <c r="L362" s="49"/>
      <c r="M362" s="54"/>
      <c r="N362" s="49"/>
      <c r="O362" s="49"/>
      <c r="P362" s="54"/>
    </row>
    <row r="363" spans="2:16" x14ac:dyDescent="0.25">
      <c r="B363" s="80" t="str">
        <f>'5. Offre de transport_2'!B369</f>
        <v/>
      </c>
      <c r="C363" s="81" t="str">
        <f>'5. Offre de transport_2'!C369</f>
        <v/>
      </c>
      <c r="D363" s="150" t="str">
        <f>'5. Offre de transport_2'!D369&amp;" - "&amp;'5. Offre de transport_2'!E369</f>
        <v xml:space="preserve"> - </v>
      </c>
      <c r="E363" s="49"/>
      <c r="F363" s="49"/>
      <c r="G363" s="54"/>
      <c r="H363" s="49"/>
      <c r="I363" s="49"/>
      <c r="J363" s="54"/>
      <c r="K363" s="49"/>
      <c r="L363" s="49"/>
      <c r="M363" s="54"/>
      <c r="N363" s="49"/>
      <c r="O363" s="49"/>
      <c r="P363" s="54"/>
    </row>
    <row r="364" spans="2:16" x14ac:dyDescent="0.25">
      <c r="B364" s="80" t="str">
        <f>'5. Offre de transport_2'!B370</f>
        <v/>
      </c>
      <c r="C364" s="81" t="str">
        <f>'5. Offre de transport_2'!C370</f>
        <v/>
      </c>
      <c r="D364" s="150" t="str">
        <f>'5. Offre de transport_2'!D370&amp;" - "&amp;'5. Offre de transport_2'!E370</f>
        <v xml:space="preserve"> - </v>
      </c>
      <c r="E364" s="49"/>
      <c r="F364" s="49"/>
      <c r="G364" s="54"/>
      <c r="H364" s="49"/>
      <c r="I364" s="49"/>
      <c r="J364" s="54"/>
      <c r="K364" s="49"/>
      <c r="L364" s="49"/>
      <c r="M364" s="54"/>
      <c r="N364" s="49"/>
      <c r="O364" s="49"/>
      <c r="P364" s="54"/>
    </row>
    <row r="365" spans="2:16" x14ac:dyDescent="0.25">
      <c r="B365" s="80" t="str">
        <f>'5. Offre de transport_2'!B371</f>
        <v/>
      </c>
      <c r="C365" s="81" t="str">
        <f>'5. Offre de transport_2'!C371</f>
        <v/>
      </c>
      <c r="D365" s="150" t="str">
        <f>'5. Offre de transport_2'!D371&amp;" - "&amp;'5. Offre de transport_2'!E371</f>
        <v xml:space="preserve"> - </v>
      </c>
      <c r="E365" s="49"/>
      <c r="F365" s="49"/>
      <c r="G365" s="54"/>
      <c r="H365" s="49"/>
      <c r="I365" s="49"/>
      <c r="J365" s="54"/>
      <c r="K365" s="49"/>
      <c r="L365" s="49"/>
      <c r="M365" s="54"/>
      <c r="N365" s="49"/>
      <c r="O365" s="49"/>
      <c r="P365" s="54"/>
    </row>
    <row r="366" spans="2:16" x14ac:dyDescent="0.25">
      <c r="B366" s="80" t="str">
        <f>'5. Offre de transport_2'!B372</f>
        <v/>
      </c>
      <c r="C366" s="81" t="str">
        <f>'5. Offre de transport_2'!C372</f>
        <v/>
      </c>
      <c r="D366" s="150" t="str">
        <f>'5. Offre de transport_2'!D372&amp;" - "&amp;'5. Offre de transport_2'!E372</f>
        <v xml:space="preserve"> - </v>
      </c>
      <c r="E366" s="49"/>
      <c r="F366" s="49"/>
      <c r="G366" s="54"/>
      <c r="H366" s="49"/>
      <c r="I366" s="49"/>
      <c r="J366" s="54"/>
      <c r="K366" s="49"/>
      <c r="L366" s="49"/>
      <c r="M366" s="54"/>
      <c r="N366" s="49"/>
      <c r="O366" s="49"/>
      <c r="P366" s="54"/>
    </row>
    <row r="367" spans="2:16" x14ac:dyDescent="0.25">
      <c r="B367" s="80" t="str">
        <f>'5. Offre de transport_2'!B373</f>
        <v/>
      </c>
      <c r="C367" s="81" t="str">
        <f>'5. Offre de transport_2'!C373</f>
        <v/>
      </c>
      <c r="D367" s="150" t="str">
        <f>'5. Offre de transport_2'!D373&amp;" - "&amp;'5. Offre de transport_2'!E373</f>
        <v xml:space="preserve"> - </v>
      </c>
      <c r="E367" s="49"/>
      <c r="F367" s="49"/>
      <c r="G367" s="54"/>
      <c r="H367" s="49"/>
      <c r="I367" s="49"/>
      <c r="J367" s="54"/>
      <c r="K367" s="49"/>
      <c r="L367" s="49"/>
      <c r="M367" s="54"/>
      <c r="N367" s="49"/>
      <c r="O367" s="49"/>
      <c r="P367" s="54"/>
    </row>
    <row r="368" spans="2:16" x14ac:dyDescent="0.25">
      <c r="B368" s="80" t="str">
        <f>'5. Offre de transport_2'!B374</f>
        <v/>
      </c>
      <c r="C368" s="81" t="str">
        <f>'5. Offre de transport_2'!C374</f>
        <v/>
      </c>
      <c r="D368" s="150" t="str">
        <f>'5. Offre de transport_2'!D374&amp;" - "&amp;'5. Offre de transport_2'!E374</f>
        <v xml:space="preserve"> - </v>
      </c>
      <c r="E368" s="49"/>
      <c r="F368" s="49"/>
      <c r="G368" s="54"/>
      <c r="H368" s="49"/>
      <c r="I368" s="49"/>
      <c r="J368" s="54"/>
      <c r="K368" s="49"/>
      <c r="L368" s="49"/>
      <c r="M368" s="54"/>
      <c r="N368" s="49"/>
      <c r="O368" s="49"/>
      <c r="P368" s="54"/>
    </row>
    <row r="369" spans="2:16" x14ac:dyDescent="0.25">
      <c r="B369" s="80" t="str">
        <f>'5. Offre de transport_2'!B375</f>
        <v/>
      </c>
      <c r="C369" s="81" t="str">
        <f>'5. Offre de transport_2'!C375</f>
        <v/>
      </c>
      <c r="D369" s="150" t="str">
        <f>'5. Offre de transport_2'!D375&amp;" - "&amp;'5. Offre de transport_2'!E375</f>
        <v xml:space="preserve"> - </v>
      </c>
      <c r="E369" s="49"/>
      <c r="F369" s="49"/>
      <c r="G369" s="54"/>
      <c r="H369" s="49"/>
      <c r="I369" s="49"/>
      <c r="J369" s="54"/>
      <c r="K369" s="49"/>
      <c r="L369" s="49"/>
      <c r="M369" s="54"/>
      <c r="N369" s="49"/>
      <c r="O369" s="49"/>
      <c r="P369" s="54"/>
    </row>
    <row r="370" spans="2:16" x14ac:dyDescent="0.25">
      <c r="B370" s="80" t="str">
        <f>'5. Offre de transport_2'!B376</f>
        <v/>
      </c>
      <c r="C370" s="81" t="str">
        <f>'5. Offre de transport_2'!C376</f>
        <v/>
      </c>
      <c r="D370" s="150" t="str">
        <f>'5. Offre de transport_2'!D376&amp;" - "&amp;'5. Offre de transport_2'!E376</f>
        <v xml:space="preserve"> - </v>
      </c>
      <c r="E370" s="49"/>
      <c r="F370" s="49"/>
      <c r="G370" s="54"/>
      <c r="H370" s="49"/>
      <c r="I370" s="49"/>
      <c r="J370" s="54"/>
      <c r="K370" s="49"/>
      <c r="L370" s="49"/>
      <c r="M370" s="54"/>
      <c r="N370" s="49"/>
      <c r="O370" s="49"/>
      <c r="P370" s="54"/>
    </row>
    <row r="371" spans="2:16" x14ac:dyDescent="0.25">
      <c r="B371" s="80" t="str">
        <f>'5. Offre de transport_2'!B377</f>
        <v/>
      </c>
      <c r="C371" s="81" t="str">
        <f>'5. Offre de transport_2'!C377</f>
        <v/>
      </c>
      <c r="D371" s="150" t="str">
        <f>'5. Offre de transport_2'!D377&amp;" - "&amp;'5. Offre de transport_2'!E377</f>
        <v xml:space="preserve"> - </v>
      </c>
      <c r="E371" s="49"/>
      <c r="F371" s="49"/>
      <c r="G371" s="54"/>
      <c r="H371" s="49"/>
      <c r="I371" s="49"/>
      <c r="J371" s="54"/>
      <c r="K371" s="49"/>
      <c r="L371" s="49"/>
      <c r="M371" s="54"/>
      <c r="N371" s="49"/>
      <c r="O371" s="49"/>
      <c r="P371" s="54"/>
    </row>
    <row r="372" spans="2:16" x14ac:dyDescent="0.25">
      <c r="B372" s="80" t="str">
        <f>'5. Offre de transport_2'!B378</f>
        <v/>
      </c>
      <c r="C372" s="81" t="str">
        <f>'5. Offre de transport_2'!C378</f>
        <v/>
      </c>
      <c r="D372" s="150" t="str">
        <f>'5. Offre de transport_2'!D378&amp;" - "&amp;'5. Offre de transport_2'!E378</f>
        <v xml:space="preserve"> - </v>
      </c>
      <c r="E372" s="49"/>
      <c r="F372" s="49"/>
      <c r="G372" s="54"/>
      <c r="H372" s="49"/>
      <c r="I372" s="49"/>
      <c r="J372" s="54"/>
      <c r="K372" s="49"/>
      <c r="L372" s="49"/>
      <c r="M372" s="54"/>
      <c r="N372" s="49"/>
      <c r="O372" s="49"/>
      <c r="P372" s="54"/>
    </row>
    <row r="373" spans="2:16" x14ac:dyDescent="0.25">
      <c r="B373" s="80" t="str">
        <f>'5. Offre de transport_2'!B379</f>
        <v/>
      </c>
      <c r="C373" s="81" t="str">
        <f>'5. Offre de transport_2'!C379</f>
        <v/>
      </c>
      <c r="D373" s="150" t="str">
        <f>'5. Offre de transport_2'!D379&amp;" - "&amp;'5. Offre de transport_2'!E379</f>
        <v xml:space="preserve"> - </v>
      </c>
      <c r="E373" s="49"/>
      <c r="F373" s="49"/>
      <c r="G373" s="54"/>
      <c r="H373" s="49"/>
      <c r="I373" s="49"/>
      <c r="J373" s="54"/>
      <c r="K373" s="49"/>
      <c r="L373" s="49"/>
      <c r="M373" s="54"/>
      <c r="N373" s="49"/>
      <c r="O373" s="49"/>
      <c r="P373" s="54"/>
    </row>
    <row r="374" spans="2:16" x14ac:dyDescent="0.25">
      <c r="B374" s="80" t="str">
        <f>'5. Offre de transport_2'!B380</f>
        <v/>
      </c>
      <c r="C374" s="81" t="str">
        <f>'5. Offre de transport_2'!C380</f>
        <v/>
      </c>
      <c r="D374" s="150" t="str">
        <f>'5. Offre de transport_2'!D380&amp;" - "&amp;'5. Offre de transport_2'!E380</f>
        <v xml:space="preserve"> - </v>
      </c>
      <c r="E374" s="49"/>
      <c r="F374" s="49"/>
      <c r="G374" s="54"/>
      <c r="H374" s="49"/>
      <c r="I374" s="49"/>
      <c r="J374" s="54"/>
      <c r="K374" s="49"/>
      <c r="L374" s="49"/>
      <c r="M374" s="54"/>
      <c r="N374" s="49"/>
      <c r="O374" s="49"/>
      <c r="P374" s="54"/>
    </row>
    <row r="375" spans="2:16" x14ac:dyDescent="0.25">
      <c r="B375" s="80" t="str">
        <f>'5. Offre de transport_2'!B381</f>
        <v/>
      </c>
      <c r="C375" s="81" t="str">
        <f>'5. Offre de transport_2'!C381</f>
        <v/>
      </c>
      <c r="D375" s="150" t="str">
        <f>'5. Offre de transport_2'!D381&amp;" - "&amp;'5. Offre de transport_2'!E381</f>
        <v xml:space="preserve"> - </v>
      </c>
      <c r="E375" s="49"/>
      <c r="F375" s="49"/>
      <c r="G375" s="54"/>
      <c r="H375" s="49"/>
      <c r="I375" s="49"/>
      <c r="J375" s="54"/>
      <c r="K375" s="49"/>
      <c r="L375" s="49"/>
      <c r="M375" s="54"/>
      <c r="N375" s="49"/>
      <c r="O375" s="49"/>
      <c r="P375" s="54"/>
    </row>
    <row r="376" spans="2:16" x14ac:dyDescent="0.25">
      <c r="B376" s="80" t="str">
        <f>'5. Offre de transport_2'!B382</f>
        <v/>
      </c>
      <c r="C376" s="81" t="str">
        <f>'5. Offre de transport_2'!C382</f>
        <v/>
      </c>
      <c r="D376" s="150" t="str">
        <f>'5. Offre de transport_2'!D382&amp;" - "&amp;'5. Offre de transport_2'!E382</f>
        <v xml:space="preserve"> - </v>
      </c>
      <c r="E376" s="49"/>
      <c r="F376" s="49"/>
      <c r="G376" s="54"/>
      <c r="H376" s="49"/>
      <c r="I376" s="49"/>
      <c r="J376" s="54"/>
      <c r="K376" s="49"/>
      <c r="L376" s="49"/>
      <c r="M376" s="54"/>
      <c r="N376" s="49"/>
      <c r="O376" s="49"/>
      <c r="P376" s="54"/>
    </row>
    <row r="377" spans="2:16" x14ac:dyDescent="0.25">
      <c r="B377" s="80" t="str">
        <f>'5. Offre de transport_2'!B383</f>
        <v/>
      </c>
      <c r="C377" s="81" t="str">
        <f>'5. Offre de transport_2'!C383</f>
        <v/>
      </c>
      <c r="D377" s="150" t="str">
        <f>'5. Offre de transport_2'!D383&amp;" - "&amp;'5. Offre de transport_2'!E383</f>
        <v xml:space="preserve"> - </v>
      </c>
      <c r="E377" s="49"/>
      <c r="F377" s="49"/>
      <c r="G377" s="54"/>
      <c r="H377" s="49"/>
      <c r="I377" s="49"/>
      <c r="J377" s="54"/>
      <c r="K377" s="49"/>
      <c r="L377" s="49"/>
      <c r="M377" s="54"/>
      <c r="N377" s="49"/>
      <c r="O377" s="49"/>
      <c r="P377" s="54"/>
    </row>
    <row r="378" spans="2:16" x14ac:dyDescent="0.25">
      <c r="B378" s="80" t="str">
        <f>'5. Offre de transport_2'!B384</f>
        <v/>
      </c>
      <c r="C378" s="81" t="str">
        <f>'5. Offre de transport_2'!C384</f>
        <v/>
      </c>
      <c r="D378" s="150" t="str">
        <f>'5. Offre de transport_2'!D384&amp;" - "&amp;'5. Offre de transport_2'!E384</f>
        <v xml:space="preserve"> - </v>
      </c>
      <c r="E378" s="49"/>
      <c r="F378" s="49"/>
      <c r="G378" s="54"/>
      <c r="H378" s="49"/>
      <c r="I378" s="49"/>
      <c r="J378" s="54"/>
      <c r="K378" s="49"/>
      <c r="L378" s="49"/>
      <c r="M378" s="54"/>
      <c r="N378" s="49"/>
      <c r="O378" s="49"/>
      <c r="P378" s="54"/>
    </row>
    <row r="379" spans="2:16" x14ac:dyDescent="0.25">
      <c r="B379" s="80" t="str">
        <f>'5. Offre de transport_2'!B385</f>
        <v/>
      </c>
      <c r="C379" s="81" t="str">
        <f>'5. Offre de transport_2'!C385</f>
        <v/>
      </c>
      <c r="D379" s="150" t="str">
        <f>'5. Offre de transport_2'!D385&amp;" - "&amp;'5. Offre de transport_2'!E385</f>
        <v xml:space="preserve"> - </v>
      </c>
      <c r="E379" s="49"/>
      <c r="F379" s="49"/>
      <c r="G379" s="54"/>
      <c r="H379" s="49"/>
      <c r="I379" s="49"/>
      <c r="J379" s="54"/>
      <c r="K379" s="49"/>
      <c r="L379" s="49"/>
      <c r="M379" s="54"/>
      <c r="N379" s="49"/>
      <c r="O379" s="49"/>
      <c r="P379" s="54"/>
    </row>
    <row r="380" spans="2:16" x14ac:dyDescent="0.25">
      <c r="B380" s="80" t="str">
        <f>'5. Offre de transport_2'!B386</f>
        <v/>
      </c>
      <c r="C380" s="81" t="str">
        <f>'5. Offre de transport_2'!C386</f>
        <v/>
      </c>
      <c r="D380" s="150" t="str">
        <f>'5. Offre de transport_2'!D386&amp;" - "&amp;'5. Offre de transport_2'!E386</f>
        <v xml:space="preserve"> - </v>
      </c>
      <c r="E380" s="49"/>
      <c r="F380" s="49"/>
      <c r="G380" s="54"/>
      <c r="H380" s="49"/>
      <c r="I380" s="49"/>
      <c r="J380" s="54"/>
      <c r="K380" s="49"/>
      <c r="L380" s="49"/>
      <c r="M380" s="54"/>
      <c r="N380" s="49"/>
      <c r="O380" s="49"/>
      <c r="P380" s="54"/>
    </row>
    <row r="381" spans="2:16" x14ac:dyDescent="0.25">
      <c r="B381" s="80" t="str">
        <f>'5. Offre de transport_2'!B387</f>
        <v/>
      </c>
      <c r="C381" s="81" t="str">
        <f>'5. Offre de transport_2'!C387</f>
        <v/>
      </c>
      <c r="D381" s="150" t="str">
        <f>'5. Offre de transport_2'!D387&amp;" - "&amp;'5. Offre de transport_2'!E387</f>
        <v xml:space="preserve"> - </v>
      </c>
      <c r="E381" s="49"/>
      <c r="F381" s="49"/>
      <c r="G381" s="54"/>
      <c r="H381" s="49"/>
      <c r="I381" s="49"/>
      <c r="J381" s="54"/>
      <c r="K381" s="49"/>
      <c r="L381" s="49"/>
      <c r="M381" s="54"/>
      <c r="N381" s="49"/>
      <c r="O381" s="49"/>
      <c r="P381" s="54"/>
    </row>
    <row r="382" spans="2:16" x14ac:dyDescent="0.25">
      <c r="B382" s="80" t="str">
        <f>'5. Offre de transport_2'!B388</f>
        <v/>
      </c>
      <c r="C382" s="81" t="str">
        <f>'5. Offre de transport_2'!C388</f>
        <v/>
      </c>
      <c r="D382" s="150" t="str">
        <f>'5. Offre de transport_2'!D388&amp;" - "&amp;'5. Offre de transport_2'!E388</f>
        <v xml:space="preserve"> - </v>
      </c>
      <c r="E382" s="49"/>
      <c r="F382" s="49"/>
      <c r="G382" s="54"/>
      <c r="H382" s="49"/>
      <c r="I382" s="49"/>
      <c r="J382" s="54"/>
      <c r="K382" s="49"/>
      <c r="L382" s="49"/>
      <c r="M382" s="54"/>
      <c r="N382" s="49"/>
      <c r="O382" s="49"/>
      <c r="P382" s="54"/>
    </row>
    <row r="383" spans="2:16" x14ac:dyDescent="0.25">
      <c r="B383" s="80" t="str">
        <f>'5. Offre de transport_2'!B389</f>
        <v/>
      </c>
      <c r="C383" s="81" t="str">
        <f>'5. Offre de transport_2'!C389</f>
        <v/>
      </c>
      <c r="D383" s="150" t="str">
        <f>'5. Offre de transport_2'!D389&amp;" - "&amp;'5. Offre de transport_2'!E389</f>
        <v xml:space="preserve"> - </v>
      </c>
      <c r="E383" s="49"/>
      <c r="F383" s="49"/>
      <c r="G383" s="54"/>
      <c r="H383" s="49"/>
      <c r="I383" s="49"/>
      <c r="J383" s="54"/>
      <c r="K383" s="49"/>
      <c r="L383" s="49"/>
      <c r="M383" s="54"/>
      <c r="N383" s="49"/>
      <c r="O383" s="49"/>
      <c r="P383" s="54"/>
    </row>
    <row r="384" spans="2:16" x14ac:dyDescent="0.25">
      <c r="B384" s="80" t="str">
        <f>'5. Offre de transport_2'!B390</f>
        <v/>
      </c>
      <c r="C384" s="81" t="str">
        <f>'5. Offre de transport_2'!C390</f>
        <v/>
      </c>
      <c r="D384" s="150" t="str">
        <f>'5. Offre de transport_2'!D390&amp;" - "&amp;'5. Offre de transport_2'!E390</f>
        <v xml:space="preserve"> - </v>
      </c>
      <c r="E384" s="49"/>
      <c r="F384" s="49"/>
      <c r="G384" s="54"/>
      <c r="H384" s="49"/>
      <c r="I384" s="49"/>
      <c r="J384" s="54"/>
      <c r="K384" s="49"/>
      <c r="L384" s="49"/>
      <c r="M384" s="54"/>
      <c r="N384" s="49"/>
      <c r="O384" s="49"/>
      <c r="P384" s="54"/>
    </row>
    <row r="385" spans="2:16" x14ac:dyDescent="0.25">
      <c r="B385" s="80" t="str">
        <f>'5. Offre de transport_2'!B391</f>
        <v/>
      </c>
      <c r="C385" s="81" t="str">
        <f>'5. Offre de transport_2'!C391</f>
        <v/>
      </c>
      <c r="D385" s="150" t="str">
        <f>'5. Offre de transport_2'!D391&amp;" - "&amp;'5. Offre de transport_2'!E391</f>
        <v xml:space="preserve"> - </v>
      </c>
      <c r="E385" s="49"/>
      <c r="F385" s="49"/>
      <c r="G385" s="54"/>
      <c r="H385" s="49"/>
      <c r="I385" s="49"/>
      <c r="J385" s="54"/>
      <c r="K385" s="49"/>
      <c r="L385" s="49"/>
      <c r="M385" s="54"/>
      <c r="N385" s="49"/>
      <c r="O385" s="49"/>
      <c r="P385" s="54"/>
    </row>
    <row r="386" spans="2:16" x14ac:dyDescent="0.25">
      <c r="B386" s="80" t="str">
        <f>'5. Offre de transport_2'!B392</f>
        <v/>
      </c>
      <c r="C386" s="81" t="str">
        <f>'5. Offre de transport_2'!C392</f>
        <v/>
      </c>
      <c r="D386" s="150" t="str">
        <f>'5. Offre de transport_2'!D392&amp;" - "&amp;'5. Offre de transport_2'!E392</f>
        <v xml:space="preserve"> - </v>
      </c>
      <c r="E386" s="49"/>
      <c r="F386" s="49"/>
      <c r="G386" s="54"/>
      <c r="H386" s="49"/>
      <c r="I386" s="49"/>
      <c r="J386" s="54"/>
      <c r="K386" s="49"/>
      <c r="L386" s="49"/>
      <c r="M386" s="54"/>
      <c r="N386" s="49"/>
      <c r="O386" s="49"/>
      <c r="P386" s="54"/>
    </row>
    <row r="387" spans="2:16" x14ac:dyDescent="0.25">
      <c r="B387" s="80" t="str">
        <f>'5. Offre de transport_2'!B393</f>
        <v/>
      </c>
      <c r="C387" s="81" t="str">
        <f>'5. Offre de transport_2'!C393</f>
        <v/>
      </c>
      <c r="D387" s="150" t="str">
        <f>'5. Offre de transport_2'!D393&amp;" - "&amp;'5. Offre de transport_2'!E393</f>
        <v xml:space="preserve"> - </v>
      </c>
      <c r="E387" s="49"/>
      <c r="F387" s="49"/>
      <c r="G387" s="54"/>
      <c r="H387" s="49"/>
      <c r="I387" s="49"/>
      <c r="J387" s="54"/>
      <c r="K387" s="49"/>
      <c r="L387" s="49"/>
      <c r="M387" s="54"/>
      <c r="N387" s="49"/>
      <c r="O387" s="49"/>
      <c r="P387" s="54"/>
    </row>
    <row r="388" spans="2:16" x14ac:dyDescent="0.25">
      <c r="B388" s="80" t="str">
        <f>'5. Offre de transport_2'!B394</f>
        <v/>
      </c>
      <c r="C388" s="81" t="str">
        <f>'5. Offre de transport_2'!C394</f>
        <v/>
      </c>
      <c r="D388" s="150" t="str">
        <f>'5. Offre de transport_2'!D394&amp;" - "&amp;'5. Offre de transport_2'!E394</f>
        <v xml:space="preserve"> - </v>
      </c>
      <c r="E388" s="49"/>
      <c r="F388" s="49"/>
      <c r="G388" s="54"/>
      <c r="H388" s="49"/>
      <c r="I388" s="49"/>
      <c r="J388" s="54"/>
      <c r="K388" s="49"/>
      <c r="L388" s="49"/>
      <c r="M388" s="54"/>
      <c r="N388" s="49"/>
      <c r="O388" s="49"/>
      <c r="P388" s="54"/>
    </row>
    <row r="389" spans="2:16" x14ac:dyDescent="0.25">
      <c r="B389" s="80" t="str">
        <f>'5. Offre de transport_2'!B395</f>
        <v/>
      </c>
      <c r="C389" s="81" t="str">
        <f>'5. Offre de transport_2'!C395</f>
        <v/>
      </c>
      <c r="D389" s="150" t="str">
        <f>'5. Offre de transport_2'!D395&amp;" - "&amp;'5. Offre de transport_2'!E395</f>
        <v xml:space="preserve"> - </v>
      </c>
      <c r="E389" s="49"/>
      <c r="F389" s="49"/>
      <c r="G389" s="54"/>
      <c r="H389" s="49"/>
      <c r="I389" s="49"/>
      <c r="J389" s="54"/>
      <c r="K389" s="49"/>
      <c r="L389" s="49"/>
      <c r="M389" s="54"/>
      <c r="N389" s="49"/>
      <c r="O389" s="49"/>
      <c r="P389" s="54"/>
    </row>
    <row r="390" spans="2:16" x14ac:dyDescent="0.25">
      <c r="B390" s="80" t="str">
        <f>'5. Offre de transport_2'!B396</f>
        <v/>
      </c>
      <c r="C390" s="81" t="str">
        <f>'5. Offre de transport_2'!C396</f>
        <v/>
      </c>
      <c r="D390" s="150" t="str">
        <f>'5. Offre de transport_2'!D396&amp;" - "&amp;'5. Offre de transport_2'!E396</f>
        <v xml:space="preserve"> - </v>
      </c>
      <c r="E390" s="49"/>
      <c r="F390" s="49"/>
      <c r="G390" s="54"/>
      <c r="H390" s="49"/>
      <c r="I390" s="49"/>
      <c r="J390" s="54"/>
      <c r="K390" s="49"/>
      <c r="L390" s="49"/>
      <c r="M390" s="54"/>
      <c r="N390" s="49"/>
      <c r="O390" s="49"/>
      <c r="P390" s="54"/>
    </row>
    <row r="391" spans="2:16" x14ac:dyDescent="0.25">
      <c r="B391" s="80" t="str">
        <f>'5. Offre de transport_2'!B397</f>
        <v/>
      </c>
      <c r="C391" s="81" t="str">
        <f>'5. Offre de transport_2'!C397</f>
        <v/>
      </c>
      <c r="D391" s="150" t="str">
        <f>'5. Offre de transport_2'!D397&amp;" - "&amp;'5. Offre de transport_2'!E397</f>
        <v xml:space="preserve"> - </v>
      </c>
      <c r="E391" s="49"/>
      <c r="F391" s="49"/>
      <c r="G391" s="54"/>
      <c r="H391" s="49"/>
      <c r="I391" s="49"/>
      <c r="J391" s="54"/>
      <c r="K391" s="49"/>
      <c r="L391" s="49"/>
      <c r="M391" s="54"/>
      <c r="N391" s="49"/>
      <c r="O391" s="49"/>
      <c r="P391" s="54"/>
    </row>
    <row r="392" spans="2:16" x14ac:dyDescent="0.25">
      <c r="B392" s="80" t="str">
        <f>'5. Offre de transport_2'!B398</f>
        <v/>
      </c>
      <c r="C392" s="81" t="str">
        <f>'5. Offre de transport_2'!C398</f>
        <v/>
      </c>
      <c r="D392" s="150" t="str">
        <f>'5. Offre de transport_2'!D398&amp;" - "&amp;'5. Offre de transport_2'!E398</f>
        <v xml:space="preserve"> - </v>
      </c>
      <c r="E392" s="49"/>
      <c r="F392" s="49"/>
      <c r="G392" s="54"/>
      <c r="H392" s="49"/>
      <c r="I392" s="49"/>
      <c r="J392" s="54"/>
      <c r="K392" s="49"/>
      <c r="L392" s="49"/>
      <c r="M392" s="54"/>
      <c r="N392" s="49"/>
      <c r="O392" s="49"/>
      <c r="P392" s="54"/>
    </row>
    <row r="393" spans="2:16" x14ac:dyDescent="0.25">
      <c r="B393" s="80" t="str">
        <f>'5. Offre de transport_2'!B399</f>
        <v/>
      </c>
      <c r="C393" s="81" t="str">
        <f>'5. Offre de transport_2'!C399</f>
        <v/>
      </c>
      <c r="D393" s="150" t="str">
        <f>'5. Offre de transport_2'!D399&amp;" - "&amp;'5. Offre de transport_2'!E399</f>
        <v xml:space="preserve"> - </v>
      </c>
      <c r="E393" s="49"/>
      <c r="F393" s="49"/>
      <c r="G393" s="54"/>
      <c r="H393" s="49"/>
      <c r="I393" s="49"/>
      <c r="J393" s="54"/>
      <c r="K393" s="49"/>
      <c r="L393" s="49"/>
      <c r="M393" s="54"/>
      <c r="N393" s="49"/>
      <c r="O393" s="49"/>
      <c r="P393" s="54"/>
    </row>
    <row r="394" spans="2:16" x14ac:dyDescent="0.25">
      <c r="B394" s="80" t="str">
        <f>'5. Offre de transport_2'!B400</f>
        <v/>
      </c>
      <c r="C394" s="81" t="str">
        <f>'5. Offre de transport_2'!C400</f>
        <v/>
      </c>
      <c r="D394" s="150" t="str">
        <f>'5. Offre de transport_2'!D400&amp;" - "&amp;'5. Offre de transport_2'!E400</f>
        <v xml:space="preserve"> - </v>
      </c>
      <c r="E394" s="49"/>
      <c r="F394" s="49"/>
      <c r="G394" s="54"/>
      <c r="H394" s="49"/>
      <c r="I394" s="49"/>
      <c r="J394" s="54"/>
      <c r="K394" s="49"/>
      <c r="L394" s="49"/>
      <c r="M394" s="54"/>
      <c r="N394" s="49"/>
      <c r="O394" s="49"/>
      <c r="P394" s="54"/>
    </row>
    <row r="395" spans="2:16" x14ac:dyDescent="0.25">
      <c r="B395" s="80" t="str">
        <f>'5. Offre de transport_2'!B401</f>
        <v/>
      </c>
      <c r="C395" s="81" t="str">
        <f>'5. Offre de transport_2'!C401</f>
        <v/>
      </c>
      <c r="D395" s="150" t="str">
        <f>'5. Offre de transport_2'!D401&amp;" - "&amp;'5. Offre de transport_2'!E401</f>
        <v xml:space="preserve"> - </v>
      </c>
      <c r="E395" s="49"/>
      <c r="F395" s="49"/>
      <c r="G395" s="54"/>
      <c r="H395" s="49"/>
      <c r="I395" s="49"/>
      <c r="J395" s="54"/>
      <c r="K395" s="49"/>
      <c r="L395" s="49"/>
      <c r="M395" s="54"/>
      <c r="N395" s="49"/>
      <c r="O395" s="49"/>
      <c r="P395" s="54"/>
    </row>
    <row r="396" spans="2:16" x14ac:dyDescent="0.25">
      <c r="B396" s="80" t="str">
        <f>'5. Offre de transport_2'!B402</f>
        <v/>
      </c>
      <c r="C396" s="81" t="str">
        <f>'5. Offre de transport_2'!C402</f>
        <v/>
      </c>
      <c r="D396" s="150" t="str">
        <f>'5. Offre de transport_2'!D402&amp;" - "&amp;'5. Offre de transport_2'!E402</f>
        <v xml:space="preserve"> - </v>
      </c>
      <c r="E396" s="49"/>
      <c r="F396" s="49"/>
      <c r="G396" s="54"/>
      <c r="H396" s="49"/>
      <c r="I396" s="49"/>
      <c r="J396" s="54"/>
      <c r="K396" s="49"/>
      <c r="L396" s="49"/>
      <c r="M396" s="54"/>
      <c r="N396" s="49"/>
      <c r="O396" s="49"/>
      <c r="P396" s="54"/>
    </row>
    <row r="397" spans="2:16" x14ac:dyDescent="0.25">
      <c r="B397" s="80" t="str">
        <f>'5. Offre de transport_2'!B403</f>
        <v/>
      </c>
      <c r="C397" s="81" t="str">
        <f>'5. Offre de transport_2'!C403</f>
        <v/>
      </c>
      <c r="D397" s="150" t="str">
        <f>'5. Offre de transport_2'!D403&amp;" - "&amp;'5. Offre de transport_2'!E403</f>
        <v xml:space="preserve"> - </v>
      </c>
      <c r="E397" s="49"/>
      <c r="F397" s="49"/>
      <c r="G397" s="54"/>
      <c r="H397" s="49"/>
      <c r="I397" s="49"/>
      <c r="J397" s="54"/>
      <c r="K397" s="49"/>
      <c r="L397" s="49"/>
      <c r="M397" s="54"/>
      <c r="N397" s="49"/>
      <c r="O397" s="49"/>
      <c r="P397" s="54"/>
    </row>
    <row r="398" spans="2:16" x14ac:dyDescent="0.25">
      <c r="B398" s="80" t="str">
        <f>'5. Offre de transport_2'!B404</f>
        <v/>
      </c>
      <c r="C398" s="81" t="str">
        <f>'5. Offre de transport_2'!C404</f>
        <v/>
      </c>
      <c r="D398" s="150" t="str">
        <f>'5. Offre de transport_2'!D404&amp;" - "&amp;'5. Offre de transport_2'!E404</f>
        <v xml:space="preserve"> - </v>
      </c>
      <c r="E398" s="49"/>
      <c r="F398" s="49"/>
      <c r="G398" s="54"/>
      <c r="H398" s="49"/>
      <c r="I398" s="49"/>
      <c r="J398" s="54"/>
      <c r="K398" s="49"/>
      <c r="L398" s="49"/>
      <c r="M398" s="54"/>
      <c r="N398" s="49"/>
      <c r="O398" s="49"/>
      <c r="P398" s="54"/>
    </row>
    <row r="399" spans="2:16" x14ac:dyDescent="0.25">
      <c r="B399" s="80" t="str">
        <f>'5. Offre de transport_2'!B405</f>
        <v/>
      </c>
      <c r="C399" s="81" t="str">
        <f>'5. Offre de transport_2'!C405</f>
        <v/>
      </c>
      <c r="D399" s="150" t="str">
        <f>'5. Offre de transport_2'!D405&amp;" - "&amp;'5. Offre de transport_2'!E405</f>
        <v xml:space="preserve"> - </v>
      </c>
      <c r="E399" s="49"/>
      <c r="F399" s="49"/>
      <c r="G399" s="54"/>
      <c r="H399" s="49"/>
      <c r="I399" s="49"/>
      <c r="J399" s="54"/>
      <c r="K399" s="49"/>
      <c r="L399" s="49"/>
      <c r="M399" s="54"/>
      <c r="N399" s="49"/>
      <c r="O399" s="49"/>
      <c r="P399" s="54"/>
    </row>
    <row r="400" spans="2:16" x14ac:dyDescent="0.25">
      <c r="B400" s="80" t="str">
        <f>'5. Offre de transport_2'!B406</f>
        <v/>
      </c>
      <c r="C400" s="81" t="str">
        <f>'5. Offre de transport_2'!C406</f>
        <v/>
      </c>
      <c r="D400" s="150" t="str">
        <f>'5. Offre de transport_2'!D406&amp;" - "&amp;'5. Offre de transport_2'!E406</f>
        <v xml:space="preserve"> - </v>
      </c>
      <c r="E400" s="49"/>
      <c r="F400" s="49"/>
      <c r="G400" s="54"/>
      <c r="H400" s="49"/>
      <c r="I400" s="49"/>
      <c r="J400" s="54"/>
      <c r="K400" s="49"/>
      <c r="L400" s="49"/>
      <c r="M400" s="54"/>
      <c r="N400" s="49"/>
      <c r="O400" s="49"/>
      <c r="P400" s="54"/>
    </row>
    <row r="401" spans="2:16" x14ac:dyDescent="0.25">
      <c r="B401" s="80" t="str">
        <f>'5. Offre de transport_2'!B407</f>
        <v/>
      </c>
      <c r="C401" s="81" t="str">
        <f>'5. Offre de transport_2'!C407</f>
        <v/>
      </c>
      <c r="D401" s="150" t="str">
        <f>'5. Offre de transport_2'!D407&amp;" - "&amp;'5. Offre de transport_2'!E407</f>
        <v xml:space="preserve"> - </v>
      </c>
      <c r="E401" s="49"/>
      <c r="F401" s="49"/>
      <c r="G401" s="54"/>
      <c r="H401" s="49"/>
      <c r="I401" s="49"/>
      <c r="J401" s="54"/>
      <c r="K401" s="49"/>
      <c r="L401" s="49"/>
      <c r="M401" s="54"/>
      <c r="N401" s="49"/>
      <c r="O401" s="49"/>
      <c r="P401" s="54"/>
    </row>
    <row r="402" spans="2:16" x14ac:dyDescent="0.25">
      <c r="B402" s="80" t="str">
        <f>'5. Offre de transport_2'!B408</f>
        <v/>
      </c>
      <c r="C402" s="81" t="str">
        <f>'5. Offre de transport_2'!C408</f>
        <v/>
      </c>
      <c r="D402" s="150" t="str">
        <f>'5. Offre de transport_2'!D408&amp;" - "&amp;'5. Offre de transport_2'!E408</f>
        <v xml:space="preserve"> - </v>
      </c>
      <c r="E402" s="49"/>
      <c r="F402" s="49"/>
      <c r="G402" s="54"/>
      <c r="H402" s="49"/>
      <c r="I402" s="49"/>
      <c r="J402" s="54"/>
      <c r="K402" s="49"/>
      <c r="L402" s="49"/>
      <c r="M402" s="54"/>
      <c r="N402" s="49"/>
      <c r="O402" s="49"/>
      <c r="P402" s="54"/>
    </row>
    <row r="403" spans="2:16" x14ac:dyDescent="0.25">
      <c r="B403" s="80" t="str">
        <f>'5. Offre de transport_2'!B409</f>
        <v/>
      </c>
      <c r="C403" s="81" t="str">
        <f>'5. Offre de transport_2'!C409</f>
        <v/>
      </c>
      <c r="D403" s="150" t="str">
        <f>'5. Offre de transport_2'!D409&amp;" - "&amp;'5. Offre de transport_2'!E409</f>
        <v xml:space="preserve"> - </v>
      </c>
      <c r="E403" s="49"/>
      <c r="F403" s="49"/>
      <c r="G403" s="54"/>
      <c r="H403" s="49"/>
      <c r="I403" s="49"/>
      <c r="J403" s="54"/>
      <c r="K403" s="49"/>
      <c r="L403" s="49"/>
      <c r="M403" s="54"/>
      <c r="N403" s="49"/>
      <c r="O403" s="49"/>
      <c r="P403" s="54"/>
    </row>
    <row r="404" spans="2:16" x14ac:dyDescent="0.25">
      <c r="B404" s="80" t="str">
        <f>'5. Offre de transport_2'!B410</f>
        <v/>
      </c>
      <c r="C404" s="81" t="str">
        <f>'5. Offre de transport_2'!C410</f>
        <v/>
      </c>
      <c r="D404" s="150" t="str">
        <f>'5. Offre de transport_2'!D410&amp;" - "&amp;'5. Offre de transport_2'!E410</f>
        <v xml:space="preserve"> - </v>
      </c>
      <c r="E404" s="49"/>
      <c r="F404" s="49"/>
      <c r="G404" s="54"/>
      <c r="H404" s="49"/>
      <c r="I404" s="49"/>
      <c r="J404" s="54"/>
      <c r="K404" s="49"/>
      <c r="L404" s="49"/>
      <c r="M404" s="54"/>
      <c r="N404" s="49"/>
      <c r="O404" s="49"/>
      <c r="P404" s="54"/>
    </row>
    <row r="405" spans="2:16" x14ac:dyDescent="0.25">
      <c r="B405" s="80" t="str">
        <f>'5. Offre de transport_2'!B411</f>
        <v/>
      </c>
      <c r="C405" s="81" t="str">
        <f>'5. Offre de transport_2'!C411</f>
        <v/>
      </c>
      <c r="D405" s="150" t="str">
        <f>'5. Offre de transport_2'!D411&amp;" - "&amp;'5. Offre de transport_2'!E411</f>
        <v xml:space="preserve"> - </v>
      </c>
      <c r="E405" s="49"/>
      <c r="F405" s="49"/>
      <c r="G405" s="54"/>
      <c r="H405" s="49"/>
      <c r="I405" s="49"/>
      <c r="J405" s="54"/>
      <c r="K405" s="49"/>
      <c r="L405" s="49"/>
      <c r="M405" s="54"/>
      <c r="N405" s="49"/>
      <c r="O405" s="49"/>
      <c r="P405" s="54"/>
    </row>
    <row r="406" spans="2:16" x14ac:dyDescent="0.25">
      <c r="B406" s="80" t="str">
        <f>'5. Offre de transport_2'!B412</f>
        <v/>
      </c>
      <c r="C406" s="81" t="str">
        <f>'5. Offre de transport_2'!C412</f>
        <v/>
      </c>
      <c r="D406" s="150" t="str">
        <f>'5. Offre de transport_2'!D412&amp;" - "&amp;'5. Offre de transport_2'!E412</f>
        <v xml:space="preserve"> - </v>
      </c>
      <c r="E406" s="49"/>
      <c r="F406" s="49"/>
      <c r="G406" s="54"/>
      <c r="H406" s="49"/>
      <c r="I406" s="49"/>
      <c r="J406" s="54"/>
      <c r="K406" s="49"/>
      <c r="L406" s="49"/>
      <c r="M406" s="54"/>
      <c r="N406" s="49"/>
      <c r="O406" s="49"/>
      <c r="P406" s="54"/>
    </row>
    <row r="407" spans="2:16" x14ac:dyDescent="0.25">
      <c r="B407" s="80" t="str">
        <f>'5. Offre de transport_2'!B413</f>
        <v/>
      </c>
      <c r="C407" s="81" t="str">
        <f>'5. Offre de transport_2'!C413</f>
        <v/>
      </c>
      <c r="D407" s="150" t="str">
        <f>'5. Offre de transport_2'!D413&amp;" - "&amp;'5. Offre de transport_2'!E413</f>
        <v xml:space="preserve"> - </v>
      </c>
      <c r="E407" s="49"/>
      <c r="F407" s="49"/>
      <c r="G407" s="54"/>
      <c r="H407" s="49"/>
      <c r="I407" s="49"/>
      <c r="J407" s="54"/>
      <c r="K407" s="49"/>
      <c r="L407" s="49"/>
      <c r="M407" s="54"/>
      <c r="N407" s="49"/>
      <c r="O407" s="49"/>
      <c r="P407" s="54"/>
    </row>
    <row r="408" spans="2:16" x14ac:dyDescent="0.25">
      <c r="B408" s="80" t="str">
        <f>'5. Offre de transport_2'!B414</f>
        <v/>
      </c>
      <c r="C408" s="81" t="str">
        <f>'5. Offre de transport_2'!C414</f>
        <v/>
      </c>
      <c r="D408" s="150" t="str">
        <f>'5. Offre de transport_2'!D414&amp;" - "&amp;'5. Offre de transport_2'!E414</f>
        <v xml:space="preserve"> - </v>
      </c>
      <c r="E408" s="49"/>
      <c r="F408" s="49"/>
      <c r="G408" s="54"/>
      <c r="H408" s="49"/>
      <c r="I408" s="49"/>
      <c r="J408" s="54"/>
      <c r="K408" s="49"/>
      <c r="L408" s="49"/>
      <c r="M408" s="54"/>
      <c r="N408" s="49"/>
      <c r="O408" s="49"/>
      <c r="P408" s="54"/>
    </row>
    <row r="409" spans="2:16" x14ac:dyDescent="0.25">
      <c r="B409" s="80" t="str">
        <f>'5. Offre de transport_2'!B415</f>
        <v/>
      </c>
      <c r="C409" s="81" t="str">
        <f>'5. Offre de transport_2'!C415</f>
        <v/>
      </c>
      <c r="D409" s="150" t="str">
        <f>'5. Offre de transport_2'!D415&amp;" - "&amp;'5. Offre de transport_2'!E415</f>
        <v xml:space="preserve"> - </v>
      </c>
      <c r="E409" s="49"/>
      <c r="F409" s="49"/>
      <c r="G409" s="54"/>
      <c r="H409" s="49"/>
      <c r="I409" s="49"/>
      <c r="J409" s="54"/>
      <c r="K409" s="49"/>
      <c r="L409" s="49"/>
      <c r="M409" s="54"/>
      <c r="N409" s="49"/>
      <c r="O409" s="49"/>
      <c r="P409" s="54"/>
    </row>
    <row r="410" spans="2:16" x14ac:dyDescent="0.25">
      <c r="B410" s="80" t="str">
        <f>'5. Offre de transport_2'!B416</f>
        <v/>
      </c>
      <c r="C410" s="81" t="str">
        <f>'5. Offre de transport_2'!C416</f>
        <v/>
      </c>
      <c r="D410" s="150" t="str">
        <f>'5. Offre de transport_2'!D416&amp;" - "&amp;'5. Offre de transport_2'!E416</f>
        <v xml:space="preserve"> - </v>
      </c>
      <c r="E410" s="49"/>
      <c r="F410" s="49"/>
      <c r="G410" s="54"/>
      <c r="H410" s="49"/>
      <c r="I410" s="49"/>
      <c r="J410" s="54"/>
      <c r="K410" s="49"/>
      <c r="L410" s="49"/>
      <c r="M410" s="54"/>
      <c r="N410" s="49"/>
      <c r="O410" s="49"/>
      <c r="P410" s="54"/>
    </row>
    <row r="411" spans="2:16" x14ac:dyDescent="0.25">
      <c r="B411" s="80" t="str">
        <f>'5. Offre de transport_2'!B417</f>
        <v/>
      </c>
      <c r="C411" s="81" t="str">
        <f>'5. Offre de transport_2'!C417</f>
        <v/>
      </c>
      <c r="D411" s="150" t="str">
        <f>'5. Offre de transport_2'!D417&amp;" - "&amp;'5. Offre de transport_2'!E417</f>
        <v xml:space="preserve"> - </v>
      </c>
      <c r="E411" s="49"/>
      <c r="F411" s="49"/>
      <c r="G411" s="54"/>
      <c r="H411" s="49"/>
      <c r="I411" s="49"/>
      <c r="J411" s="54"/>
      <c r="K411" s="49"/>
      <c r="L411" s="49"/>
      <c r="M411" s="54"/>
      <c r="N411" s="49"/>
      <c r="O411" s="49"/>
      <c r="P411" s="54"/>
    </row>
    <row r="412" spans="2:16" x14ac:dyDescent="0.25">
      <c r="B412" s="80" t="str">
        <f>'5. Offre de transport_2'!B418</f>
        <v/>
      </c>
      <c r="C412" s="81" t="str">
        <f>'5. Offre de transport_2'!C418</f>
        <v/>
      </c>
      <c r="D412" s="150" t="str">
        <f>'5. Offre de transport_2'!D418&amp;" - "&amp;'5. Offre de transport_2'!E418</f>
        <v xml:space="preserve"> - </v>
      </c>
      <c r="E412" s="49"/>
      <c r="F412" s="49"/>
      <c r="G412" s="54"/>
      <c r="H412" s="49"/>
      <c r="I412" s="49"/>
      <c r="J412" s="54"/>
      <c r="K412" s="49"/>
      <c r="L412" s="49"/>
      <c r="M412" s="54"/>
      <c r="N412" s="49"/>
      <c r="O412" s="49"/>
      <c r="P412" s="54"/>
    </row>
    <row r="413" spans="2:16" x14ac:dyDescent="0.25">
      <c r="B413" s="80" t="str">
        <f>'5. Offre de transport_2'!B419</f>
        <v/>
      </c>
      <c r="C413" s="81" t="str">
        <f>'5. Offre de transport_2'!C419</f>
        <v/>
      </c>
      <c r="D413" s="150" t="str">
        <f>'5. Offre de transport_2'!D419&amp;" - "&amp;'5. Offre de transport_2'!E419</f>
        <v xml:space="preserve"> - </v>
      </c>
      <c r="E413" s="49"/>
      <c r="F413" s="49"/>
      <c r="G413" s="54"/>
      <c r="H413" s="49"/>
      <c r="I413" s="49"/>
      <c r="J413" s="54"/>
      <c r="K413" s="49"/>
      <c r="L413" s="49"/>
      <c r="M413" s="54"/>
      <c r="N413" s="49"/>
      <c r="O413" s="49"/>
      <c r="P413" s="54"/>
    </row>
    <row r="414" spans="2:16" x14ac:dyDescent="0.25">
      <c r="B414" s="80" t="str">
        <f>'5. Offre de transport_2'!B420</f>
        <v/>
      </c>
      <c r="C414" s="81" t="str">
        <f>'5. Offre de transport_2'!C420</f>
        <v/>
      </c>
      <c r="D414" s="150" t="str">
        <f>'5. Offre de transport_2'!D420&amp;" - "&amp;'5. Offre de transport_2'!E420</f>
        <v xml:space="preserve"> - </v>
      </c>
      <c r="E414" s="49"/>
      <c r="F414" s="49"/>
      <c r="G414" s="54"/>
      <c r="H414" s="49"/>
      <c r="I414" s="49"/>
      <c r="J414" s="54"/>
      <c r="K414" s="49"/>
      <c r="L414" s="49"/>
      <c r="M414" s="54"/>
      <c r="N414" s="49"/>
      <c r="O414" s="49"/>
      <c r="P414" s="54"/>
    </row>
    <row r="415" spans="2:16" x14ac:dyDescent="0.25">
      <c r="B415" s="80" t="str">
        <f>'5. Offre de transport_2'!B421</f>
        <v/>
      </c>
      <c r="C415" s="81" t="str">
        <f>'5. Offre de transport_2'!C421</f>
        <v/>
      </c>
      <c r="D415" s="150" t="str">
        <f>'5. Offre de transport_2'!D421&amp;" - "&amp;'5. Offre de transport_2'!E421</f>
        <v xml:space="preserve"> - </v>
      </c>
      <c r="E415" s="49"/>
      <c r="F415" s="49"/>
      <c r="G415" s="54"/>
      <c r="H415" s="49"/>
      <c r="I415" s="49"/>
      <c r="J415" s="54"/>
      <c r="K415" s="49"/>
      <c r="L415" s="49"/>
      <c r="M415" s="54"/>
      <c r="N415" s="49"/>
      <c r="O415" s="49"/>
      <c r="P415" s="54"/>
    </row>
    <row r="416" spans="2:16" x14ac:dyDescent="0.25">
      <c r="B416" s="80" t="str">
        <f>'5. Offre de transport_2'!B422</f>
        <v/>
      </c>
      <c r="C416" s="81" t="str">
        <f>'5. Offre de transport_2'!C422</f>
        <v/>
      </c>
      <c r="D416" s="150" t="str">
        <f>'5. Offre de transport_2'!D422&amp;" - "&amp;'5. Offre de transport_2'!E422</f>
        <v xml:space="preserve"> - </v>
      </c>
      <c r="E416" s="49"/>
      <c r="F416" s="49"/>
      <c r="G416" s="54"/>
      <c r="H416" s="49"/>
      <c r="I416" s="49"/>
      <c r="J416" s="54"/>
      <c r="K416" s="49"/>
      <c r="L416" s="49"/>
      <c r="M416" s="54"/>
      <c r="N416" s="49"/>
      <c r="O416" s="49"/>
      <c r="P416" s="54"/>
    </row>
    <row r="417" spans="2:16" x14ac:dyDescent="0.25">
      <c r="B417" s="80" t="str">
        <f>'5. Offre de transport_2'!B423</f>
        <v/>
      </c>
      <c r="C417" s="81" t="str">
        <f>'5. Offre de transport_2'!C423</f>
        <v/>
      </c>
      <c r="D417" s="150" t="str">
        <f>'5. Offre de transport_2'!D423&amp;" - "&amp;'5. Offre de transport_2'!E423</f>
        <v xml:space="preserve"> - </v>
      </c>
      <c r="E417" s="49"/>
      <c r="F417" s="49"/>
      <c r="G417" s="54"/>
      <c r="H417" s="49"/>
      <c r="I417" s="49"/>
      <c r="J417" s="54"/>
      <c r="K417" s="49"/>
      <c r="L417" s="49"/>
      <c r="M417" s="54"/>
      <c r="N417" s="49"/>
      <c r="O417" s="49"/>
      <c r="P417" s="54"/>
    </row>
    <row r="418" spans="2:16" x14ac:dyDescent="0.25">
      <c r="B418" s="80" t="str">
        <f>'5. Offre de transport_2'!B424</f>
        <v/>
      </c>
      <c r="C418" s="81" t="str">
        <f>'5. Offre de transport_2'!C424</f>
        <v/>
      </c>
      <c r="D418" s="150" t="str">
        <f>'5. Offre de transport_2'!D424&amp;" - "&amp;'5. Offre de transport_2'!E424</f>
        <v xml:space="preserve"> - </v>
      </c>
      <c r="E418" s="49"/>
      <c r="F418" s="49"/>
      <c r="G418" s="54"/>
      <c r="H418" s="49"/>
      <c r="I418" s="49"/>
      <c r="J418" s="54"/>
      <c r="K418" s="49"/>
      <c r="L418" s="49"/>
      <c r="M418" s="54"/>
      <c r="N418" s="49"/>
      <c r="O418" s="49"/>
      <c r="P418" s="54"/>
    </row>
    <row r="419" spans="2:16" x14ac:dyDescent="0.25">
      <c r="B419" s="80" t="str">
        <f>'5. Offre de transport_2'!B425</f>
        <v/>
      </c>
      <c r="C419" s="81" t="str">
        <f>'5. Offre de transport_2'!C425</f>
        <v/>
      </c>
      <c r="D419" s="150" t="str">
        <f>'5. Offre de transport_2'!D425&amp;" - "&amp;'5. Offre de transport_2'!E425</f>
        <v xml:space="preserve"> - </v>
      </c>
      <c r="E419" s="49"/>
      <c r="F419" s="49"/>
      <c r="G419" s="54"/>
      <c r="H419" s="49"/>
      <c r="I419" s="49"/>
      <c r="J419" s="54"/>
      <c r="K419" s="49"/>
      <c r="L419" s="49"/>
      <c r="M419" s="54"/>
      <c r="N419" s="49"/>
      <c r="O419" s="49"/>
      <c r="P419" s="54"/>
    </row>
    <row r="420" spans="2:16" x14ac:dyDescent="0.25">
      <c r="B420" s="80" t="str">
        <f>'5. Offre de transport_2'!B426</f>
        <v/>
      </c>
      <c r="C420" s="81" t="str">
        <f>'5. Offre de transport_2'!C426</f>
        <v/>
      </c>
      <c r="D420" s="150" t="str">
        <f>'5. Offre de transport_2'!D426&amp;" - "&amp;'5. Offre de transport_2'!E426</f>
        <v xml:space="preserve"> - </v>
      </c>
      <c r="E420" s="49"/>
      <c r="F420" s="49"/>
      <c r="G420" s="54"/>
      <c r="H420" s="49"/>
      <c r="I420" s="49"/>
      <c r="J420" s="54"/>
      <c r="K420" s="49"/>
      <c r="L420" s="49"/>
      <c r="M420" s="54"/>
      <c r="N420" s="49"/>
      <c r="O420" s="49"/>
      <c r="P420" s="54"/>
    </row>
    <row r="421" spans="2:16" x14ac:dyDescent="0.25">
      <c r="B421" s="80" t="str">
        <f>'5. Offre de transport_2'!B427</f>
        <v/>
      </c>
      <c r="C421" s="81" t="str">
        <f>'5. Offre de transport_2'!C427</f>
        <v/>
      </c>
      <c r="D421" s="150" t="str">
        <f>'5. Offre de transport_2'!D427&amp;" - "&amp;'5. Offre de transport_2'!E427</f>
        <v xml:space="preserve"> - </v>
      </c>
      <c r="E421" s="49"/>
      <c r="F421" s="49"/>
      <c r="G421" s="54"/>
      <c r="H421" s="49"/>
      <c r="I421" s="49"/>
      <c r="J421" s="54"/>
      <c r="K421" s="49"/>
      <c r="L421" s="49"/>
      <c r="M421" s="54"/>
      <c r="N421" s="49"/>
      <c r="O421" s="49"/>
      <c r="P421" s="54"/>
    </row>
    <row r="422" spans="2:16" x14ac:dyDescent="0.25">
      <c r="B422" s="80" t="str">
        <f>'5. Offre de transport_2'!B428</f>
        <v/>
      </c>
      <c r="C422" s="81" t="str">
        <f>'5. Offre de transport_2'!C428</f>
        <v/>
      </c>
      <c r="D422" s="150" t="str">
        <f>'5. Offre de transport_2'!D428&amp;" - "&amp;'5. Offre de transport_2'!E428</f>
        <v xml:space="preserve"> - </v>
      </c>
      <c r="E422" s="49"/>
      <c r="F422" s="49"/>
      <c r="G422" s="54"/>
      <c r="H422" s="49"/>
      <c r="I422" s="49"/>
      <c r="J422" s="54"/>
      <c r="K422" s="49"/>
      <c r="L422" s="49"/>
      <c r="M422" s="54"/>
      <c r="N422" s="49"/>
      <c r="O422" s="49"/>
      <c r="P422" s="54"/>
    </row>
    <row r="423" spans="2:16" x14ac:dyDescent="0.25">
      <c r="B423" s="80" t="str">
        <f>'5. Offre de transport_2'!B429</f>
        <v/>
      </c>
      <c r="C423" s="81" t="str">
        <f>'5. Offre de transport_2'!C429</f>
        <v/>
      </c>
      <c r="D423" s="150" t="str">
        <f>'5. Offre de transport_2'!D429&amp;" - "&amp;'5. Offre de transport_2'!E429</f>
        <v xml:space="preserve"> - </v>
      </c>
      <c r="E423" s="49"/>
      <c r="F423" s="49"/>
      <c r="G423" s="54"/>
      <c r="H423" s="49"/>
      <c r="I423" s="49"/>
      <c r="J423" s="54"/>
      <c r="K423" s="49"/>
      <c r="L423" s="49"/>
      <c r="M423" s="54"/>
      <c r="N423" s="49"/>
      <c r="O423" s="49"/>
      <c r="P423" s="54"/>
    </row>
    <row r="424" spans="2:16" x14ac:dyDescent="0.25">
      <c r="B424" s="80" t="str">
        <f>'5. Offre de transport_2'!B430</f>
        <v/>
      </c>
      <c r="C424" s="81" t="str">
        <f>'5. Offre de transport_2'!C430</f>
        <v/>
      </c>
      <c r="D424" s="150" t="str">
        <f>'5. Offre de transport_2'!D430&amp;" - "&amp;'5. Offre de transport_2'!E430</f>
        <v xml:space="preserve"> - </v>
      </c>
      <c r="E424" s="49"/>
      <c r="F424" s="49"/>
      <c r="G424" s="54"/>
      <c r="H424" s="49"/>
      <c r="I424" s="49"/>
      <c r="J424" s="54"/>
      <c r="K424" s="49"/>
      <c r="L424" s="49"/>
      <c r="M424" s="54"/>
      <c r="N424" s="49"/>
      <c r="O424" s="49"/>
      <c r="P424" s="54"/>
    </row>
    <row r="425" spans="2:16" x14ac:dyDescent="0.25">
      <c r="B425" s="80" t="str">
        <f>'5. Offre de transport_2'!B431</f>
        <v/>
      </c>
      <c r="C425" s="81" t="str">
        <f>'5. Offre de transport_2'!C431</f>
        <v/>
      </c>
      <c r="D425" s="150" t="str">
        <f>'5. Offre de transport_2'!D431&amp;" - "&amp;'5. Offre de transport_2'!E431</f>
        <v xml:space="preserve"> - </v>
      </c>
      <c r="E425" s="49"/>
      <c r="F425" s="49"/>
      <c r="G425" s="54"/>
      <c r="H425" s="49"/>
      <c r="I425" s="49"/>
      <c r="J425" s="54"/>
      <c r="K425" s="49"/>
      <c r="L425" s="49"/>
      <c r="M425" s="54"/>
      <c r="N425" s="49"/>
      <c r="O425" s="49"/>
      <c r="P425" s="54"/>
    </row>
    <row r="426" spans="2:16" x14ac:dyDescent="0.25">
      <c r="B426" s="80" t="str">
        <f>'5. Offre de transport_2'!B432</f>
        <v/>
      </c>
      <c r="C426" s="81" t="str">
        <f>'5. Offre de transport_2'!C432</f>
        <v/>
      </c>
      <c r="D426" s="150" t="str">
        <f>'5. Offre de transport_2'!D432&amp;" - "&amp;'5. Offre de transport_2'!E432</f>
        <v xml:space="preserve"> - </v>
      </c>
      <c r="E426" s="49"/>
      <c r="F426" s="49"/>
      <c r="G426" s="54"/>
      <c r="H426" s="49"/>
      <c r="I426" s="49"/>
      <c r="J426" s="54"/>
      <c r="K426" s="49"/>
      <c r="L426" s="49"/>
      <c r="M426" s="54"/>
      <c r="N426" s="49"/>
      <c r="O426" s="49"/>
      <c r="P426" s="54"/>
    </row>
    <row r="427" spans="2:16" x14ac:dyDescent="0.25">
      <c r="B427" s="80" t="str">
        <f>'5. Offre de transport_2'!B433</f>
        <v/>
      </c>
      <c r="C427" s="81" t="str">
        <f>'5. Offre de transport_2'!C433</f>
        <v/>
      </c>
      <c r="D427" s="150" t="str">
        <f>'5. Offre de transport_2'!D433&amp;" - "&amp;'5. Offre de transport_2'!E433</f>
        <v xml:space="preserve"> - </v>
      </c>
      <c r="E427" s="49"/>
      <c r="F427" s="49"/>
      <c r="G427" s="54"/>
      <c r="H427" s="49"/>
      <c r="I427" s="49"/>
      <c r="J427" s="54"/>
      <c r="K427" s="49"/>
      <c r="L427" s="49"/>
      <c r="M427" s="54"/>
      <c r="N427" s="49"/>
      <c r="O427" s="49"/>
      <c r="P427" s="54"/>
    </row>
    <row r="428" spans="2:16" x14ac:dyDescent="0.25">
      <c r="B428" s="80" t="str">
        <f>'5. Offre de transport_2'!B434</f>
        <v/>
      </c>
      <c r="C428" s="81" t="str">
        <f>'5. Offre de transport_2'!C434</f>
        <v/>
      </c>
      <c r="D428" s="150" t="str">
        <f>'5. Offre de transport_2'!D434&amp;" - "&amp;'5. Offre de transport_2'!E434</f>
        <v xml:space="preserve"> - </v>
      </c>
      <c r="E428" s="49"/>
      <c r="F428" s="49"/>
      <c r="G428" s="54"/>
      <c r="H428" s="49"/>
      <c r="I428" s="49"/>
      <c r="J428" s="54"/>
      <c r="K428" s="49"/>
      <c r="L428" s="49"/>
      <c r="M428" s="54"/>
      <c r="N428" s="49"/>
      <c r="O428" s="49"/>
      <c r="P428" s="54"/>
    </row>
    <row r="429" spans="2:16" x14ac:dyDescent="0.25">
      <c r="B429" s="80" t="str">
        <f>'5. Offre de transport_2'!B435</f>
        <v/>
      </c>
      <c r="C429" s="81" t="str">
        <f>'5. Offre de transport_2'!C435</f>
        <v/>
      </c>
      <c r="D429" s="150" t="str">
        <f>'5. Offre de transport_2'!D435&amp;" - "&amp;'5. Offre de transport_2'!E435</f>
        <v xml:space="preserve"> - </v>
      </c>
      <c r="E429" s="49"/>
      <c r="F429" s="49"/>
      <c r="G429" s="54"/>
      <c r="H429" s="49"/>
      <c r="I429" s="49"/>
      <c r="J429" s="54"/>
      <c r="K429" s="49"/>
      <c r="L429" s="49"/>
      <c r="M429" s="54"/>
      <c r="N429" s="49"/>
      <c r="O429" s="49"/>
      <c r="P429" s="54"/>
    </row>
    <row r="430" spans="2:16" x14ac:dyDescent="0.25">
      <c r="B430" s="80" t="str">
        <f>'5. Offre de transport_2'!B436</f>
        <v/>
      </c>
      <c r="C430" s="81" t="str">
        <f>'5. Offre de transport_2'!C436</f>
        <v/>
      </c>
      <c r="D430" s="150" t="str">
        <f>'5. Offre de transport_2'!D436&amp;" - "&amp;'5. Offre de transport_2'!E436</f>
        <v xml:space="preserve"> - </v>
      </c>
      <c r="E430" s="49"/>
      <c r="F430" s="49"/>
      <c r="G430" s="54"/>
      <c r="H430" s="49"/>
      <c r="I430" s="49"/>
      <c r="J430" s="54"/>
      <c r="K430" s="49"/>
      <c r="L430" s="49"/>
      <c r="M430" s="54"/>
      <c r="N430" s="49"/>
      <c r="O430" s="49"/>
      <c r="P430" s="54"/>
    </row>
    <row r="431" spans="2:16" x14ac:dyDescent="0.25">
      <c r="B431" s="80" t="str">
        <f>'5. Offre de transport_2'!B437</f>
        <v/>
      </c>
      <c r="C431" s="81" t="str">
        <f>'5. Offre de transport_2'!C437</f>
        <v/>
      </c>
      <c r="D431" s="150" t="str">
        <f>'5. Offre de transport_2'!D437&amp;" - "&amp;'5. Offre de transport_2'!E437</f>
        <v xml:space="preserve"> - </v>
      </c>
      <c r="E431" s="49"/>
      <c r="F431" s="49"/>
      <c r="G431" s="54"/>
      <c r="H431" s="49"/>
      <c r="I431" s="49"/>
      <c r="J431" s="54"/>
      <c r="K431" s="49"/>
      <c r="L431" s="49"/>
      <c r="M431" s="54"/>
      <c r="N431" s="49"/>
      <c r="O431" s="49"/>
      <c r="P431" s="54"/>
    </row>
    <row r="432" spans="2:16" x14ac:dyDescent="0.25">
      <c r="B432" s="80" t="str">
        <f>'5. Offre de transport_2'!B438</f>
        <v/>
      </c>
      <c r="C432" s="81" t="str">
        <f>'5. Offre de transport_2'!C438</f>
        <v/>
      </c>
      <c r="D432" s="150" t="str">
        <f>'5. Offre de transport_2'!D438&amp;" - "&amp;'5. Offre de transport_2'!E438</f>
        <v xml:space="preserve"> - </v>
      </c>
      <c r="E432" s="49"/>
      <c r="F432" s="49"/>
      <c r="G432" s="54"/>
      <c r="H432" s="49"/>
      <c r="I432" s="49"/>
      <c r="J432" s="54"/>
      <c r="K432" s="49"/>
      <c r="L432" s="49"/>
      <c r="M432" s="54"/>
      <c r="N432" s="49"/>
      <c r="O432" s="49"/>
      <c r="P432" s="54"/>
    </row>
    <row r="433" spans="2:16" x14ac:dyDescent="0.25">
      <c r="B433" s="80" t="str">
        <f>'5. Offre de transport_2'!B439</f>
        <v/>
      </c>
      <c r="C433" s="81" t="str">
        <f>'5. Offre de transport_2'!C439</f>
        <v/>
      </c>
      <c r="D433" s="150" t="str">
        <f>'5. Offre de transport_2'!D439&amp;" - "&amp;'5. Offre de transport_2'!E439</f>
        <v xml:space="preserve"> - </v>
      </c>
      <c r="E433" s="49"/>
      <c r="F433" s="49"/>
      <c r="G433" s="54"/>
      <c r="H433" s="49"/>
      <c r="I433" s="49"/>
      <c r="J433" s="54"/>
      <c r="K433" s="49"/>
      <c r="L433" s="49"/>
      <c r="M433" s="54"/>
      <c r="N433" s="49"/>
      <c r="O433" s="49"/>
      <c r="P433" s="54"/>
    </row>
    <row r="434" spans="2:16" x14ac:dyDescent="0.25">
      <c r="B434" s="80" t="str">
        <f>'5. Offre de transport_2'!B440</f>
        <v/>
      </c>
      <c r="C434" s="81" t="str">
        <f>'5. Offre de transport_2'!C440</f>
        <v/>
      </c>
      <c r="D434" s="150" t="str">
        <f>'5. Offre de transport_2'!D440&amp;" - "&amp;'5. Offre de transport_2'!E440</f>
        <v xml:space="preserve"> - </v>
      </c>
      <c r="E434" s="49"/>
      <c r="F434" s="49"/>
      <c r="G434" s="54"/>
      <c r="H434" s="49"/>
      <c r="I434" s="49"/>
      <c r="J434" s="54"/>
      <c r="K434" s="49"/>
      <c r="L434" s="49"/>
      <c r="M434" s="54"/>
      <c r="N434" s="49"/>
      <c r="O434" s="49"/>
      <c r="P434" s="54"/>
    </row>
    <row r="435" spans="2:16" x14ac:dyDescent="0.25">
      <c r="B435" s="80" t="str">
        <f>'5. Offre de transport_2'!B441</f>
        <v/>
      </c>
      <c r="C435" s="81" t="str">
        <f>'5. Offre de transport_2'!C441</f>
        <v/>
      </c>
      <c r="D435" s="150" t="str">
        <f>'5. Offre de transport_2'!D441&amp;" - "&amp;'5. Offre de transport_2'!E441</f>
        <v xml:space="preserve"> - </v>
      </c>
      <c r="E435" s="49"/>
      <c r="F435" s="49"/>
      <c r="G435" s="54"/>
      <c r="H435" s="49"/>
      <c r="I435" s="49"/>
      <c r="J435" s="54"/>
      <c r="K435" s="49"/>
      <c r="L435" s="49"/>
      <c r="M435" s="54"/>
      <c r="N435" s="49"/>
      <c r="O435" s="49"/>
      <c r="P435" s="54"/>
    </row>
    <row r="436" spans="2:16" x14ac:dyDescent="0.25">
      <c r="B436" s="80" t="str">
        <f>'5. Offre de transport_2'!B442</f>
        <v/>
      </c>
      <c r="C436" s="81" t="str">
        <f>'5. Offre de transport_2'!C442</f>
        <v/>
      </c>
      <c r="D436" s="150" t="str">
        <f>'5. Offre de transport_2'!D442&amp;" - "&amp;'5. Offre de transport_2'!E442</f>
        <v xml:space="preserve"> - </v>
      </c>
      <c r="E436" s="49"/>
      <c r="F436" s="49"/>
      <c r="G436" s="54"/>
      <c r="H436" s="49"/>
      <c r="I436" s="49"/>
      <c r="J436" s="54"/>
      <c r="K436" s="49"/>
      <c r="L436" s="49"/>
      <c r="M436" s="54"/>
      <c r="N436" s="49"/>
      <c r="O436" s="49"/>
      <c r="P436" s="54"/>
    </row>
    <row r="437" spans="2:16" x14ac:dyDescent="0.25">
      <c r="B437" s="80" t="str">
        <f>'5. Offre de transport_2'!B443</f>
        <v/>
      </c>
      <c r="C437" s="81" t="str">
        <f>'5. Offre de transport_2'!C443</f>
        <v/>
      </c>
      <c r="D437" s="150" t="str">
        <f>'5. Offre de transport_2'!D443&amp;" - "&amp;'5. Offre de transport_2'!E443</f>
        <v xml:space="preserve"> - </v>
      </c>
      <c r="E437" s="49"/>
      <c r="F437" s="49"/>
      <c r="G437" s="54"/>
      <c r="H437" s="49"/>
      <c r="I437" s="49"/>
      <c r="J437" s="54"/>
      <c r="K437" s="49"/>
      <c r="L437" s="49"/>
      <c r="M437" s="54"/>
      <c r="N437" s="49"/>
      <c r="O437" s="49"/>
      <c r="P437" s="54"/>
    </row>
    <row r="438" spans="2:16" x14ac:dyDescent="0.25">
      <c r="B438" s="80" t="str">
        <f>'5. Offre de transport_2'!B444</f>
        <v/>
      </c>
      <c r="C438" s="81" t="str">
        <f>'5. Offre de transport_2'!C444</f>
        <v/>
      </c>
      <c r="D438" s="150" t="str">
        <f>'5. Offre de transport_2'!D444&amp;" - "&amp;'5. Offre de transport_2'!E444</f>
        <v xml:space="preserve"> - </v>
      </c>
      <c r="E438" s="49"/>
      <c r="F438" s="49"/>
      <c r="G438" s="54"/>
      <c r="H438" s="49"/>
      <c r="I438" s="49"/>
      <c r="J438" s="54"/>
      <c r="K438" s="49"/>
      <c r="L438" s="49"/>
      <c r="M438" s="54"/>
      <c r="N438" s="49"/>
      <c r="O438" s="49"/>
      <c r="P438" s="54"/>
    </row>
    <row r="439" spans="2:16" x14ac:dyDescent="0.25">
      <c r="B439" s="80" t="str">
        <f>'5. Offre de transport_2'!B445</f>
        <v/>
      </c>
      <c r="C439" s="81" t="str">
        <f>'5. Offre de transport_2'!C445</f>
        <v/>
      </c>
      <c r="D439" s="150" t="str">
        <f>'5. Offre de transport_2'!D445&amp;" - "&amp;'5. Offre de transport_2'!E445</f>
        <v xml:space="preserve"> - </v>
      </c>
      <c r="E439" s="49"/>
      <c r="F439" s="49"/>
      <c r="G439" s="54"/>
      <c r="H439" s="49"/>
      <c r="I439" s="49"/>
      <c r="J439" s="54"/>
      <c r="K439" s="49"/>
      <c r="L439" s="49"/>
      <c r="M439" s="54"/>
      <c r="N439" s="49"/>
      <c r="O439" s="49"/>
      <c r="P439" s="54"/>
    </row>
    <row r="440" spans="2:16" x14ac:dyDescent="0.25">
      <c r="B440" s="80" t="str">
        <f>'5. Offre de transport_2'!B446</f>
        <v/>
      </c>
      <c r="C440" s="81" t="str">
        <f>'5. Offre de transport_2'!C446</f>
        <v/>
      </c>
      <c r="D440" s="150" t="str">
        <f>'5. Offre de transport_2'!D446&amp;" - "&amp;'5. Offre de transport_2'!E446</f>
        <v xml:space="preserve"> - </v>
      </c>
      <c r="E440" s="49"/>
      <c r="F440" s="49"/>
      <c r="G440" s="54"/>
      <c r="H440" s="49"/>
      <c r="I440" s="49"/>
      <c r="J440" s="54"/>
      <c r="K440" s="49"/>
      <c r="L440" s="49"/>
      <c r="M440" s="54"/>
      <c r="N440" s="49"/>
      <c r="O440" s="49"/>
      <c r="P440" s="54"/>
    </row>
    <row r="441" spans="2:16" x14ac:dyDescent="0.25">
      <c r="B441" s="80" t="str">
        <f>'5. Offre de transport_2'!B447</f>
        <v/>
      </c>
      <c r="C441" s="81" t="str">
        <f>'5. Offre de transport_2'!C447</f>
        <v/>
      </c>
      <c r="D441" s="150" t="str">
        <f>'5. Offre de transport_2'!D447&amp;" - "&amp;'5. Offre de transport_2'!E447</f>
        <v xml:space="preserve"> - </v>
      </c>
      <c r="E441" s="49"/>
      <c r="F441" s="49"/>
      <c r="G441" s="54"/>
      <c r="H441" s="49"/>
      <c r="I441" s="49"/>
      <c r="J441" s="54"/>
      <c r="K441" s="49"/>
      <c r="L441" s="49"/>
      <c r="M441" s="54"/>
      <c r="N441" s="49"/>
      <c r="O441" s="49"/>
      <c r="P441" s="54"/>
    </row>
    <row r="442" spans="2:16" x14ac:dyDescent="0.25">
      <c r="B442" s="80" t="str">
        <f>'5. Offre de transport_2'!B448</f>
        <v/>
      </c>
      <c r="C442" s="81" t="str">
        <f>'5. Offre de transport_2'!C448</f>
        <v/>
      </c>
      <c r="D442" s="150" t="str">
        <f>'5. Offre de transport_2'!D448&amp;" - "&amp;'5. Offre de transport_2'!E448</f>
        <v xml:space="preserve"> - </v>
      </c>
      <c r="E442" s="49"/>
      <c r="F442" s="49"/>
      <c r="G442" s="54"/>
      <c r="H442" s="49"/>
      <c r="I442" s="49"/>
      <c r="J442" s="54"/>
      <c r="K442" s="49"/>
      <c r="L442" s="49"/>
      <c r="M442" s="54"/>
      <c r="N442" s="49"/>
      <c r="O442" s="49"/>
      <c r="P442" s="54"/>
    </row>
    <row r="443" spans="2:16" x14ac:dyDescent="0.25">
      <c r="B443" s="80" t="str">
        <f>'5. Offre de transport_2'!B449</f>
        <v/>
      </c>
      <c r="C443" s="81" t="str">
        <f>'5. Offre de transport_2'!C449</f>
        <v/>
      </c>
      <c r="D443" s="150" t="str">
        <f>'5. Offre de transport_2'!D449&amp;" - "&amp;'5. Offre de transport_2'!E449</f>
        <v xml:space="preserve"> - </v>
      </c>
      <c r="E443" s="49"/>
      <c r="F443" s="49"/>
      <c r="G443" s="54"/>
      <c r="H443" s="49"/>
      <c r="I443" s="49"/>
      <c r="J443" s="54"/>
      <c r="K443" s="49"/>
      <c r="L443" s="49"/>
      <c r="M443" s="54"/>
      <c r="N443" s="49"/>
      <c r="O443" s="49"/>
      <c r="P443" s="54"/>
    </row>
    <row r="444" spans="2:16" x14ac:dyDescent="0.25">
      <c r="B444" s="80" t="str">
        <f>'5. Offre de transport_2'!B450</f>
        <v/>
      </c>
      <c r="C444" s="81" t="str">
        <f>'5. Offre de transport_2'!C450</f>
        <v/>
      </c>
      <c r="D444" s="150" t="str">
        <f>'5. Offre de transport_2'!D450&amp;" - "&amp;'5. Offre de transport_2'!E450</f>
        <v xml:space="preserve"> - </v>
      </c>
      <c r="E444" s="49"/>
      <c r="F444" s="49"/>
      <c r="G444" s="54"/>
      <c r="H444" s="49"/>
      <c r="I444" s="49"/>
      <c r="J444" s="54"/>
      <c r="K444" s="49"/>
      <c r="L444" s="49"/>
      <c r="M444" s="54"/>
      <c r="N444" s="49"/>
      <c r="O444" s="49"/>
      <c r="P444" s="54"/>
    </row>
    <row r="445" spans="2:16" x14ac:dyDescent="0.25">
      <c r="B445" s="80" t="str">
        <f>'5. Offre de transport_2'!B451</f>
        <v/>
      </c>
      <c r="C445" s="81" t="str">
        <f>'5. Offre de transport_2'!C451</f>
        <v/>
      </c>
      <c r="D445" s="150" t="str">
        <f>'5. Offre de transport_2'!D451&amp;" - "&amp;'5. Offre de transport_2'!E451</f>
        <v xml:space="preserve"> - </v>
      </c>
      <c r="E445" s="49"/>
      <c r="F445" s="49"/>
      <c r="G445" s="54"/>
      <c r="H445" s="49"/>
      <c r="I445" s="49"/>
      <c r="J445" s="54"/>
      <c r="K445" s="49"/>
      <c r="L445" s="49"/>
      <c r="M445" s="54"/>
      <c r="N445" s="49"/>
      <c r="O445" s="49"/>
      <c r="P445" s="54"/>
    </row>
    <row r="446" spans="2:16" x14ac:dyDescent="0.25">
      <c r="B446" s="80" t="str">
        <f>'5. Offre de transport_2'!B452</f>
        <v/>
      </c>
      <c r="C446" s="81" t="str">
        <f>'5. Offre de transport_2'!C452</f>
        <v/>
      </c>
      <c r="D446" s="150" t="str">
        <f>'5. Offre de transport_2'!D452&amp;" - "&amp;'5. Offre de transport_2'!E452</f>
        <v xml:space="preserve"> - </v>
      </c>
      <c r="E446" s="49"/>
      <c r="F446" s="49"/>
      <c r="G446" s="54"/>
      <c r="H446" s="49"/>
      <c r="I446" s="49"/>
      <c r="J446" s="54"/>
      <c r="K446" s="49"/>
      <c r="L446" s="49"/>
      <c r="M446" s="54"/>
      <c r="N446" s="49"/>
      <c r="O446" s="49"/>
      <c r="P446" s="54"/>
    </row>
    <row r="447" spans="2:16" x14ac:dyDescent="0.25">
      <c r="B447" s="80" t="str">
        <f>'5. Offre de transport_2'!B453</f>
        <v/>
      </c>
      <c r="C447" s="81" t="str">
        <f>'5. Offre de transport_2'!C453</f>
        <v/>
      </c>
      <c r="D447" s="150" t="str">
        <f>'5. Offre de transport_2'!D453&amp;" - "&amp;'5. Offre de transport_2'!E453</f>
        <v xml:space="preserve"> - </v>
      </c>
      <c r="E447" s="49"/>
      <c r="F447" s="49"/>
      <c r="G447" s="54"/>
      <c r="H447" s="49"/>
      <c r="I447" s="49"/>
      <c r="J447" s="54"/>
      <c r="K447" s="49"/>
      <c r="L447" s="49"/>
      <c r="M447" s="54"/>
      <c r="N447" s="49"/>
      <c r="O447" s="49"/>
      <c r="P447" s="54"/>
    </row>
    <row r="448" spans="2:16" x14ac:dyDescent="0.25">
      <c r="B448" s="80" t="str">
        <f>'5. Offre de transport_2'!B454</f>
        <v/>
      </c>
      <c r="C448" s="81" t="str">
        <f>'5. Offre de transport_2'!C454</f>
        <v/>
      </c>
      <c r="D448" s="150" t="str">
        <f>'5. Offre de transport_2'!D454&amp;" - "&amp;'5. Offre de transport_2'!E454</f>
        <v xml:space="preserve"> - </v>
      </c>
      <c r="E448" s="49"/>
      <c r="F448" s="49"/>
      <c r="G448" s="54"/>
      <c r="H448" s="49"/>
      <c r="I448" s="49"/>
      <c r="J448" s="54"/>
      <c r="K448" s="49"/>
      <c r="L448" s="49"/>
      <c r="M448" s="54"/>
      <c r="N448" s="49"/>
      <c r="O448" s="49"/>
      <c r="P448" s="54"/>
    </row>
    <row r="449" spans="2:16" x14ac:dyDescent="0.25">
      <c r="B449" s="80" t="str">
        <f>'5. Offre de transport_2'!B455</f>
        <v/>
      </c>
      <c r="C449" s="81" t="str">
        <f>'5. Offre de transport_2'!C455</f>
        <v/>
      </c>
      <c r="D449" s="150" t="str">
        <f>'5. Offre de transport_2'!D455&amp;" - "&amp;'5. Offre de transport_2'!E455</f>
        <v xml:space="preserve"> - </v>
      </c>
      <c r="E449" s="49"/>
      <c r="F449" s="49"/>
      <c r="G449" s="54"/>
      <c r="H449" s="49"/>
      <c r="I449" s="49"/>
      <c r="J449" s="54"/>
      <c r="K449" s="49"/>
      <c r="L449" s="49"/>
      <c r="M449" s="54"/>
      <c r="N449" s="49"/>
      <c r="O449" s="49"/>
      <c r="P449" s="54"/>
    </row>
    <row r="450" spans="2:16" x14ac:dyDescent="0.25">
      <c r="B450" s="80" t="str">
        <f>'5. Offre de transport_2'!B456</f>
        <v/>
      </c>
      <c r="C450" s="81" t="str">
        <f>'5. Offre de transport_2'!C456</f>
        <v/>
      </c>
      <c r="D450" s="150" t="str">
        <f>'5. Offre de transport_2'!D456&amp;" - "&amp;'5. Offre de transport_2'!E456</f>
        <v xml:space="preserve"> - </v>
      </c>
      <c r="E450" s="49"/>
      <c r="F450" s="49"/>
      <c r="G450" s="54"/>
      <c r="H450" s="49"/>
      <c r="I450" s="49"/>
      <c r="J450" s="54"/>
      <c r="K450" s="49"/>
      <c r="L450" s="49"/>
      <c r="M450" s="54"/>
      <c r="N450" s="49"/>
      <c r="O450" s="49"/>
      <c r="P450" s="54"/>
    </row>
    <row r="451" spans="2:16" x14ac:dyDescent="0.25">
      <c r="B451" s="80" t="str">
        <f>'5. Offre de transport_2'!B457</f>
        <v/>
      </c>
      <c r="C451" s="81" t="str">
        <f>'5. Offre de transport_2'!C457</f>
        <v/>
      </c>
      <c r="D451" s="150" t="str">
        <f>'5. Offre de transport_2'!D457&amp;" - "&amp;'5. Offre de transport_2'!E457</f>
        <v xml:space="preserve"> - </v>
      </c>
      <c r="E451" s="49"/>
      <c r="F451" s="49"/>
      <c r="G451" s="54"/>
      <c r="H451" s="49"/>
      <c r="I451" s="49"/>
      <c r="J451" s="54"/>
      <c r="K451" s="49"/>
      <c r="L451" s="49"/>
      <c r="M451" s="54"/>
      <c r="N451" s="49"/>
      <c r="O451" s="49"/>
      <c r="P451" s="54"/>
    </row>
    <row r="452" spans="2:16" x14ac:dyDescent="0.25">
      <c r="B452" s="80" t="str">
        <f>'5. Offre de transport_2'!B458</f>
        <v/>
      </c>
      <c r="C452" s="81" t="str">
        <f>'5. Offre de transport_2'!C458</f>
        <v/>
      </c>
      <c r="D452" s="150" t="str">
        <f>'5. Offre de transport_2'!D458&amp;" - "&amp;'5. Offre de transport_2'!E458</f>
        <v xml:space="preserve"> - </v>
      </c>
      <c r="E452" s="49"/>
      <c r="F452" s="49"/>
      <c r="G452" s="54"/>
      <c r="H452" s="49"/>
      <c r="I452" s="49"/>
      <c r="J452" s="54"/>
      <c r="K452" s="49"/>
      <c r="L452" s="49"/>
      <c r="M452" s="54"/>
      <c r="N452" s="49"/>
      <c r="O452" s="49"/>
      <c r="P452" s="54"/>
    </row>
    <row r="453" spans="2:16" x14ac:dyDescent="0.25">
      <c r="B453" s="80" t="str">
        <f>'5. Offre de transport_2'!B459</f>
        <v/>
      </c>
      <c r="C453" s="81" t="str">
        <f>'5. Offre de transport_2'!C459</f>
        <v/>
      </c>
      <c r="D453" s="150" t="str">
        <f>'5. Offre de transport_2'!D459&amp;" - "&amp;'5. Offre de transport_2'!E459</f>
        <v xml:space="preserve"> - </v>
      </c>
      <c r="E453" s="49"/>
      <c r="F453" s="49"/>
      <c r="G453" s="54"/>
      <c r="H453" s="49"/>
      <c r="I453" s="49"/>
      <c r="J453" s="54"/>
      <c r="K453" s="49"/>
      <c r="L453" s="49"/>
      <c r="M453" s="54"/>
      <c r="N453" s="49"/>
      <c r="O453" s="49"/>
      <c r="P453" s="54"/>
    </row>
    <row r="454" spans="2:16" x14ac:dyDescent="0.25">
      <c r="B454" s="80" t="str">
        <f>'5. Offre de transport_2'!B460</f>
        <v/>
      </c>
      <c r="C454" s="81" t="str">
        <f>'5. Offre de transport_2'!C460</f>
        <v/>
      </c>
      <c r="D454" s="150" t="str">
        <f>'5. Offre de transport_2'!D460&amp;" - "&amp;'5. Offre de transport_2'!E460</f>
        <v xml:space="preserve"> - </v>
      </c>
      <c r="E454" s="49"/>
      <c r="F454" s="49"/>
      <c r="G454" s="54"/>
      <c r="H454" s="49"/>
      <c r="I454" s="49"/>
      <c r="J454" s="54"/>
      <c r="K454" s="49"/>
      <c r="L454" s="49"/>
      <c r="M454" s="54"/>
      <c r="N454" s="49"/>
      <c r="O454" s="49"/>
      <c r="P454" s="54"/>
    </row>
    <row r="455" spans="2:16" x14ac:dyDescent="0.25">
      <c r="B455" s="80" t="str">
        <f>'5. Offre de transport_2'!B461</f>
        <v/>
      </c>
      <c r="C455" s="81" t="str">
        <f>'5. Offre de transport_2'!C461</f>
        <v/>
      </c>
      <c r="D455" s="150" t="str">
        <f>'5. Offre de transport_2'!D461&amp;" - "&amp;'5. Offre de transport_2'!E461</f>
        <v xml:space="preserve"> - </v>
      </c>
      <c r="E455" s="49"/>
      <c r="F455" s="49"/>
      <c r="G455" s="54"/>
      <c r="H455" s="49"/>
      <c r="I455" s="49"/>
      <c r="J455" s="54"/>
      <c r="K455" s="49"/>
      <c r="L455" s="49"/>
      <c r="M455" s="54"/>
      <c r="N455" s="49"/>
      <c r="O455" s="49"/>
      <c r="P455" s="54"/>
    </row>
    <row r="456" spans="2:16" x14ac:dyDescent="0.25">
      <c r="B456" s="80" t="str">
        <f>'5. Offre de transport_2'!B462</f>
        <v/>
      </c>
      <c r="C456" s="81" t="str">
        <f>'5. Offre de transport_2'!C462</f>
        <v/>
      </c>
      <c r="D456" s="150" t="str">
        <f>'5. Offre de transport_2'!D462&amp;" - "&amp;'5. Offre de transport_2'!E462</f>
        <v xml:space="preserve"> - </v>
      </c>
      <c r="E456" s="49"/>
      <c r="F456" s="49"/>
      <c r="G456" s="54"/>
      <c r="H456" s="49"/>
      <c r="I456" s="49"/>
      <c r="J456" s="54"/>
      <c r="K456" s="49"/>
      <c r="L456" s="49"/>
      <c r="M456" s="54"/>
      <c r="N456" s="49"/>
      <c r="O456" s="49"/>
      <c r="P456" s="54"/>
    </row>
    <row r="457" spans="2:16" x14ac:dyDescent="0.25">
      <c r="B457" s="80" t="str">
        <f>'5. Offre de transport_2'!B463</f>
        <v/>
      </c>
      <c r="C457" s="81" t="str">
        <f>'5. Offre de transport_2'!C463</f>
        <v/>
      </c>
      <c r="D457" s="150" t="str">
        <f>'5. Offre de transport_2'!D463&amp;" - "&amp;'5. Offre de transport_2'!E463</f>
        <v xml:space="preserve"> - </v>
      </c>
      <c r="E457" s="49"/>
      <c r="F457" s="49"/>
      <c r="G457" s="54"/>
      <c r="H457" s="49"/>
      <c r="I457" s="49"/>
      <c r="J457" s="54"/>
      <c r="K457" s="49"/>
      <c r="L457" s="49"/>
      <c r="M457" s="54"/>
      <c r="N457" s="49"/>
      <c r="O457" s="49"/>
      <c r="P457" s="54"/>
    </row>
    <row r="458" spans="2:16" x14ac:dyDescent="0.25">
      <c r="B458" s="80" t="str">
        <f>'5. Offre de transport_2'!B464</f>
        <v/>
      </c>
      <c r="C458" s="81" t="str">
        <f>'5. Offre de transport_2'!C464</f>
        <v/>
      </c>
      <c r="D458" s="150" t="str">
        <f>'5. Offre de transport_2'!D464&amp;" - "&amp;'5. Offre de transport_2'!E464</f>
        <v xml:space="preserve"> - </v>
      </c>
      <c r="E458" s="49"/>
      <c r="F458" s="49"/>
      <c r="G458" s="54"/>
      <c r="H458" s="49"/>
      <c r="I458" s="49"/>
      <c r="J458" s="54"/>
      <c r="K458" s="49"/>
      <c r="L458" s="49"/>
      <c r="M458" s="54"/>
      <c r="N458" s="49"/>
      <c r="O458" s="49"/>
      <c r="P458" s="54"/>
    </row>
    <row r="459" spans="2:16" x14ac:dyDescent="0.25">
      <c r="B459" s="80" t="str">
        <f>'5. Offre de transport_2'!B465</f>
        <v/>
      </c>
      <c r="C459" s="81" t="str">
        <f>'5. Offre de transport_2'!C465</f>
        <v/>
      </c>
      <c r="D459" s="150" t="str">
        <f>'5. Offre de transport_2'!D465&amp;" - "&amp;'5. Offre de transport_2'!E465</f>
        <v xml:space="preserve"> - </v>
      </c>
      <c r="E459" s="49"/>
      <c r="F459" s="49"/>
      <c r="G459" s="54"/>
      <c r="H459" s="49"/>
      <c r="I459" s="49"/>
      <c r="J459" s="54"/>
      <c r="K459" s="49"/>
      <c r="L459" s="49"/>
      <c r="M459" s="54"/>
      <c r="N459" s="49"/>
      <c r="O459" s="49"/>
      <c r="P459" s="54"/>
    </row>
    <row r="460" spans="2:16" x14ac:dyDescent="0.25">
      <c r="B460" s="80" t="str">
        <f>'5. Offre de transport_2'!B466</f>
        <v/>
      </c>
      <c r="C460" s="81" t="str">
        <f>'5. Offre de transport_2'!C466</f>
        <v/>
      </c>
      <c r="D460" s="150" t="str">
        <f>'5. Offre de transport_2'!D466&amp;" - "&amp;'5. Offre de transport_2'!E466</f>
        <v xml:space="preserve"> - </v>
      </c>
      <c r="E460" s="49"/>
      <c r="F460" s="49"/>
      <c r="G460" s="54"/>
      <c r="H460" s="49"/>
      <c r="I460" s="49"/>
      <c r="J460" s="54"/>
      <c r="K460" s="49"/>
      <c r="L460" s="49"/>
      <c r="M460" s="54"/>
      <c r="N460" s="49"/>
      <c r="O460" s="49"/>
      <c r="P460" s="54"/>
    </row>
    <row r="461" spans="2:16" x14ac:dyDescent="0.25">
      <c r="B461" s="80" t="str">
        <f>'5. Offre de transport_2'!B467</f>
        <v/>
      </c>
      <c r="C461" s="81" t="str">
        <f>'5. Offre de transport_2'!C467</f>
        <v/>
      </c>
      <c r="D461" s="150" t="str">
        <f>'5. Offre de transport_2'!D467&amp;" - "&amp;'5. Offre de transport_2'!E467</f>
        <v xml:space="preserve"> - </v>
      </c>
      <c r="E461" s="49"/>
      <c r="F461" s="49"/>
      <c r="G461" s="54"/>
      <c r="H461" s="49"/>
      <c r="I461" s="49"/>
      <c r="J461" s="54"/>
      <c r="K461" s="49"/>
      <c r="L461" s="49"/>
      <c r="M461" s="54"/>
      <c r="N461" s="49"/>
      <c r="O461" s="49"/>
      <c r="P461" s="54"/>
    </row>
    <row r="462" spans="2:16" x14ac:dyDescent="0.25">
      <c r="B462" s="80" t="str">
        <f>'5. Offre de transport_2'!B468</f>
        <v/>
      </c>
      <c r="C462" s="81" t="str">
        <f>'5. Offre de transport_2'!C468</f>
        <v/>
      </c>
      <c r="D462" s="150" t="str">
        <f>'5. Offre de transport_2'!D468&amp;" - "&amp;'5. Offre de transport_2'!E468</f>
        <v xml:space="preserve"> - </v>
      </c>
      <c r="E462" s="49"/>
      <c r="F462" s="49"/>
      <c r="G462" s="54"/>
      <c r="H462" s="49"/>
      <c r="I462" s="49"/>
      <c r="J462" s="54"/>
      <c r="K462" s="49"/>
      <c r="L462" s="49"/>
      <c r="M462" s="54"/>
      <c r="N462" s="49"/>
      <c r="O462" s="49"/>
      <c r="P462" s="54"/>
    </row>
    <row r="463" spans="2:16" x14ac:dyDescent="0.25">
      <c r="B463" s="80" t="str">
        <f>'5. Offre de transport_2'!B469</f>
        <v/>
      </c>
      <c r="C463" s="81" t="str">
        <f>'5. Offre de transport_2'!C469</f>
        <v/>
      </c>
      <c r="D463" s="150" t="str">
        <f>'5. Offre de transport_2'!D469&amp;" - "&amp;'5. Offre de transport_2'!E469</f>
        <v xml:space="preserve"> - </v>
      </c>
      <c r="E463" s="49"/>
      <c r="F463" s="49"/>
      <c r="G463" s="54"/>
      <c r="H463" s="49"/>
      <c r="I463" s="49"/>
      <c r="J463" s="54"/>
      <c r="K463" s="49"/>
      <c r="L463" s="49"/>
      <c r="M463" s="54"/>
      <c r="N463" s="49"/>
      <c r="O463" s="49"/>
      <c r="P463" s="54"/>
    </row>
    <row r="464" spans="2:16" x14ac:dyDescent="0.25">
      <c r="B464" s="80" t="str">
        <f>'5. Offre de transport_2'!B470</f>
        <v/>
      </c>
      <c r="C464" s="81" t="str">
        <f>'5. Offre de transport_2'!C470</f>
        <v/>
      </c>
      <c r="D464" s="150" t="str">
        <f>'5. Offre de transport_2'!D470&amp;" - "&amp;'5. Offre de transport_2'!E470</f>
        <v xml:space="preserve"> - </v>
      </c>
      <c r="E464" s="49"/>
      <c r="F464" s="49"/>
      <c r="G464" s="54"/>
      <c r="H464" s="49"/>
      <c r="I464" s="49"/>
      <c r="J464" s="54"/>
      <c r="K464" s="49"/>
      <c r="L464" s="49"/>
      <c r="M464" s="54"/>
      <c r="N464" s="49"/>
      <c r="O464" s="49"/>
      <c r="P464" s="54"/>
    </row>
    <row r="465" spans="2:16" x14ac:dyDescent="0.25">
      <c r="B465" s="80" t="str">
        <f>'5. Offre de transport_2'!B471</f>
        <v/>
      </c>
      <c r="C465" s="81" t="str">
        <f>'5. Offre de transport_2'!C471</f>
        <v/>
      </c>
      <c r="D465" s="150" t="str">
        <f>'5. Offre de transport_2'!D471&amp;" - "&amp;'5. Offre de transport_2'!E471</f>
        <v xml:space="preserve"> - </v>
      </c>
      <c r="E465" s="49"/>
      <c r="F465" s="49"/>
      <c r="G465" s="54"/>
      <c r="H465" s="49"/>
      <c r="I465" s="49"/>
      <c r="J465" s="54"/>
      <c r="K465" s="49"/>
      <c r="L465" s="49"/>
      <c r="M465" s="54"/>
      <c r="N465" s="49"/>
      <c r="O465" s="49"/>
      <c r="P465" s="54"/>
    </row>
    <row r="466" spans="2:16" x14ac:dyDescent="0.25">
      <c r="B466" s="80" t="str">
        <f>'5. Offre de transport_2'!B472</f>
        <v/>
      </c>
      <c r="C466" s="81" t="str">
        <f>'5. Offre de transport_2'!C472</f>
        <v/>
      </c>
      <c r="D466" s="150" t="str">
        <f>'5. Offre de transport_2'!D472&amp;" - "&amp;'5. Offre de transport_2'!E472</f>
        <v xml:space="preserve"> - </v>
      </c>
      <c r="E466" s="49"/>
      <c r="F466" s="49"/>
      <c r="G466" s="54"/>
      <c r="H466" s="49"/>
      <c r="I466" s="49"/>
      <c r="J466" s="54"/>
      <c r="K466" s="49"/>
      <c r="L466" s="49"/>
      <c r="M466" s="54"/>
      <c r="N466" s="49"/>
      <c r="O466" s="49"/>
      <c r="P466" s="54"/>
    </row>
    <row r="467" spans="2:16" x14ac:dyDescent="0.25">
      <c r="B467" s="80" t="str">
        <f>'5. Offre de transport_2'!B473</f>
        <v/>
      </c>
      <c r="C467" s="81" t="str">
        <f>'5. Offre de transport_2'!C473</f>
        <v/>
      </c>
      <c r="D467" s="150" t="str">
        <f>'5. Offre de transport_2'!D473&amp;" - "&amp;'5. Offre de transport_2'!E473</f>
        <v xml:space="preserve"> - </v>
      </c>
      <c r="E467" s="49"/>
      <c r="F467" s="49"/>
      <c r="G467" s="54"/>
      <c r="H467" s="49"/>
      <c r="I467" s="49"/>
      <c r="J467" s="54"/>
      <c r="K467" s="49"/>
      <c r="L467" s="49"/>
      <c r="M467" s="54"/>
      <c r="N467" s="49"/>
      <c r="O467" s="49"/>
      <c r="P467" s="54"/>
    </row>
    <row r="468" spans="2:16" x14ac:dyDescent="0.25">
      <c r="B468" s="80" t="str">
        <f>'5. Offre de transport_2'!B474</f>
        <v/>
      </c>
      <c r="C468" s="81" t="str">
        <f>'5. Offre de transport_2'!C474</f>
        <v/>
      </c>
      <c r="D468" s="150" t="str">
        <f>'5. Offre de transport_2'!D474&amp;" - "&amp;'5. Offre de transport_2'!E474</f>
        <v xml:space="preserve"> - </v>
      </c>
      <c r="E468" s="49"/>
      <c r="F468" s="49"/>
      <c r="G468" s="54"/>
      <c r="H468" s="49"/>
      <c r="I468" s="49"/>
      <c r="J468" s="54"/>
      <c r="K468" s="49"/>
      <c r="L468" s="49"/>
      <c r="M468" s="54"/>
      <c r="N468" s="49"/>
      <c r="O468" s="49"/>
      <c r="P468" s="54"/>
    </row>
    <row r="469" spans="2:16" x14ac:dyDescent="0.25">
      <c r="B469" s="80" t="str">
        <f>'5. Offre de transport_2'!B475</f>
        <v/>
      </c>
      <c r="C469" s="81" t="str">
        <f>'5. Offre de transport_2'!C475</f>
        <v/>
      </c>
      <c r="D469" s="150" t="str">
        <f>'5. Offre de transport_2'!D475&amp;" - "&amp;'5. Offre de transport_2'!E475</f>
        <v xml:space="preserve"> - </v>
      </c>
      <c r="E469" s="49"/>
      <c r="F469" s="49"/>
      <c r="G469" s="54"/>
      <c r="H469" s="49"/>
      <c r="I469" s="49"/>
      <c r="J469" s="54"/>
      <c r="K469" s="49"/>
      <c r="L469" s="49"/>
      <c r="M469" s="54"/>
      <c r="N469" s="49"/>
      <c r="O469" s="49"/>
      <c r="P469" s="54"/>
    </row>
    <row r="470" spans="2:16" x14ac:dyDescent="0.25">
      <c r="B470" s="80" t="str">
        <f>'5. Offre de transport_2'!B476</f>
        <v/>
      </c>
      <c r="C470" s="81" t="str">
        <f>'5. Offre de transport_2'!C476</f>
        <v/>
      </c>
      <c r="D470" s="150" t="str">
        <f>'5. Offre de transport_2'!D476&amp;" - "&amp;'5. Offre de transport_2'!E476</f>
        <v xml:space="preserve"> - </v>
      </c>
      <c r="E470" s="49"/>
      <c r="F470" s="49"/>
      <c r="G470" s="54"/>
      <c r="H470" s="49"/>
      <c r="I470" s="49"/>
      <c r="J470" s="54"/>
      <c r="K470" s="49"/>
      <c r="L470" s="49"/>
      <c r="M470" s="54"/>
      <c r="N470" s="49"/>
      <c r="O470" s="49"/>
      <c r="P470" s="54"/>
    </row>
    <row r="471" spans="2:16" x14ac:dyDescent="0.25">
      <c r="B471" s="80" t="str">
        <f>'5. Offre de transport_2'!B477</f>
        <v/>
      </c>
      <c r="C471" s="81" t="str">
        <f>'5. Offre de transport_2'!C477</f>
        <v/>
      </c>
      <c r="D471" s="150" t="str">
        <f>'5. Offre de transport_2'!D477&amp;" - "&amp;'5. Offre de transport_2'!E477</f>
        <v xml:space="preserve"> - </v>
      </c>
      <c r="E471" s="49"/>
      <c r="F471" s="49"/>
      <c r="G471" s="54"/>
      <c r="H471" s="49"/>
      <c r="I471" s="49"/>
      <c r="J471" s="54"/>
      <c r="K471" s="49"/>
      <c r="L471" s="49"/>
      <c r="M471" s="54"/>
      <c r="N471" s="49"/>
      <c r="O471" s="49"/>
      <c r="P471" s="54"/>
    </row>
    <row r="472" spans="2:16" x14ac:dyDescent="0.25">
      <c r="B472" s="80" t="str">
        <f>'5. Offre de transport_2'!B478</f>
        <v/>
      </c>
      <c r="C472" s="81" t="str">
        <f>'5. Offre de transport_2'!C478</f>
        <v/>
      </c>
      <c r="D472" s="150" t="str">
        <f>'5. Offre de transport_2'!D478&amp;" - "&amp;'5. Offre de transport_2'!E478</f>
        <v xml:space="preserve"> - </v>
      </c>
      <c r="E472" s="49"/>
      <c r="F472" s="49"/>
      <c r="G472" s="54"/>
      <c r="H472" s="49"/>
      <c r="I472" s="49"/>
      <c r="J472" s="54"/>
      <c r="K472" s="49"/>
      <c r="L472" s="49"/>
      <c r="M472" s="54"/>
      <c r="N472" s="49"/>
      <c r="O472" s="49"/>
      <c r="P472" s="54"/>
    </row>
    <row r="473" spans="2:16" x14ac:dyDescent="0.25">
      <c r="B473" s="80" t="str">
        <f>'5. Offre de transport_2'!B479</f>
        <v/>
      </c>
      <c r="C473" s="81" t="str">
        <f>'5. Offre de transport_2'!C479</f>
        <v/>
      </c>
      <c r="D473" s="150" t="str">
        <f>'5. Offre de transport_2'!D479&amp;" - "&amp;'5. Offre de transport_2'!E479</f>
        <v xml:space="preserve"> - </v>
      </c>
      <c r="E473" s="49"/>
      <c r="F473" s="49"/>
      <c r="G473" s="54"/>
      <c r="H473" s="49"/>
      <c r="I473" s="49"/>
      <c r="J473" s="54"/>
      <c r="K473" s="49"/>
      <c r="L473" s="49"/>
      <c r="M473" s="54"/>
      <c r="N473" s="49"/>
      <c r="O473" s="49"/>
      <c r="P473" s="54"/>
    </row>
    <row r="474" spans="2:16" x14ac:dyDescent="0.25">
      <c r="B474" s="80" t="str">
        <f>'5. Offre de transport_2'!B480</f>
        <v/>
      </c>
      <c r="C474" s="81" t="str">
        <f>'5. Offre de transport_2'!C480</f>
        <v/>
      </c>
      <c r="D474" s="150" t="str">
        <f>'5. Offre de transport_2'!D480&amp;" - "&amp;'5. Offre de transport_2'!E480</f>
        <v xml:space="preserve"> - </v>
      </c>
      <c r="E474" s="49"/>
      <c r="F474" s="49"/>
      <c r="G474" s="54"/>
      <c r="H474" s="49"/>
      <c r="I474" s="49"/>
      <c r="J474" s="54"/>
      <c r="K474" s="49"/>
      <c r="L474" s="49"/>
      <c r="M474" s="54"/>
      <c r="N474" s="49"/>
      <c r="O474" s="49"/>
      <c r="P474" s="54"/>
    </row>
    <row r="475" spans="2:16" x14ac:dyDescent="0.25">
      <c r="B475" s="80" t="str">
        <f>'5. Offre de transport_2'!B481</f>
        <v/>
      </c>
      <c r="C475" s="81" t="str">
        <f>'5. Offre de transport_2'!C481</f>
        <v/>
      </c>
      <c r="D475" s="150" t="str">
        <f>'5. Offre de transport_2'!D481&amp;" - "&amp;'5. Offre de transport_2'!E481</f>
        <v xml:space="preserve"> - </v>
      </c>
      <c r="E475" s="49"/>
      <c r="F475" s="49"/>
      <c r="G475" s="54"/>
      <c r="H475" s="49"/>
      <c r="I475" s="49"/>
      <c r="J475" s="54"/>
      <c r="K475" s="49"/>
      <c r="L475" s="49"/>
      <c r="M475" s="54"/>
      <c r="N475" s="49"/>
      <c r="O475" s="49"/>
      <c r="P475" s="54"/>
    </row>
    <row r="476" spans="2:16" x14ac:dyDescent="0.25">
      <c r="B476" s="80" t="str">
        <f>'5. Offre de transport_2'!B482</f>
        <v/>
      </c>
      <c r="C476" s="81" t="str">
        <f>'5. Offre de transport_2'!C482</f>
        <v/>
      </c>
      <c r="D476" s="150" t="str">
        <f>'5. Offre de transport_2'!D482&amp;" - "&amp;'5. Offre de transport_2'!E482</f>
        <v xml:space="preserve"> - </v>
      </c>
      <c r="E476" s="49"/>
      <c r="F476" s="49"/>
      <c r="G476" s="54"/>
      <c r="H476" s="49"/>
      <c r="I476" s="49"/>
      <c r="J476" s="54"/>
      <c r="K476" s="49"/>
      <c r="L476" s="49"/>
      <c r="M476" s="54"/>
      <c r="N476" s="49"/>
      <c r="O476" s="49"/>
      <c r="P476" s="54"/>
    </row>
    <row r="477" spans="2:16" x14ac:dyDescent="0.25">
      <c r="B477" s="80" t="str">
        <f>'5. Offre de transport_2'!B483</f>
        <v/>
      </c>
      <c r="C477" s="81" t="str">
        <f>'5. Offre de transport_2'!C483</f>
        <v/>
      </c>
      <c r="D477" s="150" t="str">
        <f>'5. Offre de transport_2'!D483&amp;" - "&amp;'5. Offre de transport_2'!E483</f>
        <v xml:space="preserve"> - </v>
      </c>
      <c r="E477" s="49"/>
      <c r="F477" s="49"/>
      <c r="G477" s="54"/>
      <c r="H477" s="49"/>
      <c r="I477" s="49"/>
      <c r="J477" s="54"/>
      <c r="K477" s="49"/>
      <c r="L477" s="49"/>
      <c r="M477" s="54"/>
      <c r="N477" s="49"/>
      <c r="O477" s="49"/>
      <c r="P477" s="54"/>
    </row>
    <row r="478" spans="2:16" x14ac:dyDescent="0.25">
      <c r="B478" s="80" t="str">
        <f>'5. Offre de transport_2'!B484</f>
        <v/>
      </c>
      <c r="C478" s="81" t="str">
        <f>'5. Offre de transport_2'!C484</f>
        <v/>
      </c>
      <c r="D478" s="150" t="str">
        <f>'5. Offre de transport_2'!D484&amp;" - "&amp;'5. Offre de transport_2'!E484</f>
        <v xml:space="preserve"> - </v>
      </c>
      <c r="E478" s="49"/>
      <c r="F478" s="49"/>
      <c r="G478" s="54"/>
      <c r="H478" s="49"/>
      <c r="I478" s="49"/>
      <c r="J478" s="54"/>
      <c r="K478" s="49"/>
      <c r="L478" s="49"/>
      <c r="M478" s="54"/>
      <c r="N478" s="49"/>
      <c r="O478" s="49"/>
      <c r="P478" s="54"/>
    </row>
    <row r="479" spans="2:16" x14ac:dyDescent="0.25">
      <c r="B479" s="80" t="str">
        <f>'5. Offre de transport_2'!B485</f>
        <v/>
      </c>
      <c r="C479" s="81" t="str">
        <f>'5. Offre de transport_2'!C485</f>
        <v/>
      </c>
      <c r="D479" s="150" t="str">
        <f>'5. Offre de transport_2'!D485&amp;" - "&amp;'5. Offre de transport_2'!E485</f>
        <v xml:space="preserve"> - </v>
      </c>
      <c r="E479" s="49"/>
      <c r="F479" s="49"/>
      <c r="G479" s="54"/>
      <c r="H479" s="49"/>
      <c r="I479" s="49"/>
      <c r="J479" s="54"/>
      <c r="K479" s="49"/>
      <c r="L479" s="49"/>
      <c r="M479" s="54"/>
      <c r="N479" s="49"/>
      <c r="O479" s="49"/>
      <c r="P479" s="54"/>
    </row>
    <row r="480" spans="2:16" x14ac:dyDescent="0.25">
      <c r="B480" s="80" t="str">
        <f>'5. Offre de transport_2'!B486</f>
        <v/>
      </c>
      <c r="C480" s="81" t="str">
        <f>'5. Offre de transport_2'!C486</f>
        <v/>
      </c>
      <c r="D480" s="150" t="str">
        <f>'5. Offre de transport_2'!D486&amp;" - "&amp;'5. Offre de transport_2'!E486</f>
        <v xml:space="preserve"> - </v>
      </c>
      <c r="E480" s="49"/>
      <c r="F480" s="49"/>
      <c r="G480" s="54"/>
      <c r="H480" s="49"/>
      <c r="I480" s="49"/>
      <c r="J480" s="54"/>
      <c r="K480" s="49"/>
      <c r="L480" s="49"/>
      <c r="M480" s="54"/>
      <c r="N480" s="49"/>
      <c r="O480" s="49"/>
      <c r="P480" s="54"/>
    </row>
    <row r="481" spans="2:16" x14ac:dyDescent="0.25">
      <c r="B481" s="80" t="str">
        <f>'5. Offre de transport_2'!B487</f>
        <v/>
      </c>
      <c r="C481" s="81" t="str">
        <f>'5. Offre de transport_2'!C487</f>
        <v/>
      </c>
      <c r="D481" s="150" t="str">
        <f>'5. Offre de transport_2'!D487&amp;" - "&amp;'5. Offre de transport_2'!E487</f>
        <v xml:space="preserve"> - </v>
      </c>
      <c r="E481" s="49"/>
      <c r="F481" s="49"/>
      <c r="G481" s="54"/>
      <c r="H481" s="49"/>
      <c r="I481" s="49"/>
      <c r="J481" s="54"/>
      <c r="K481" s="49"/>
      <c r="L481" s="49"/>
      <c r="M481" s="54"/>
      <c r="N481" s="49"/>
      <c r="O481" s="49"/>
      <c r="P481" s="54"/>
    </row>
    <row r="482" spans="2:16" x14ac:dyDescent="0.25">
      <c r="B482" s="80" t="str">
        <f>'5. Offre de transport_2'!B488</f>
        <v/>
      </c>
      <c r="C482" s="81" t="str">
        <f>'5. Offre de transport_2'!C488</f>
        <v/>
      </c>
      <c r="D482" s="150" t="str">
        <f>'5. Offre de transport_2'!D488&amp;" - "&amp;'5. Offre de transport_2'!E488</f>
        <v xml:space="preserve"> - </v>
      </c>
      <c r="E482" s="49"/>
      <c r="F482" s="49"/>
      <c r="G482" s="54"/>
      <c r="H482" s="49"/>
      <c r="I482" s="49"/>
      <c r="J482" s="54"/>
      <c r="K482" s="49"/>
      <c r="L482" s="49"/>
      <c r="M482" s="54"/>
      <c r="N482" s="49"/>
      <c r="O482" s="49"/>
      <c r="P482" s="54"/>
    </row>
    <row r="483" spans="2:16" x14ac:dyDescent="0.25">
      <c r="B483" s="80" t="str">
        <f>'5. Offre de transport_2'!B489</f>
        <v/>
      </c>
      <c r="C483" s="81" t="str">
        <f>'5. Offre de transport_2'!C489</f>
        <v/>
      </c>
      <c r="D483" s="150" t="str">
        <f>'5. Offre de transport_2'!D489&amp;" - "&amp;'5. Offre de transport_2'!E489</f>
        <v xml:space="preserve"> - </v>
      </c>
      <c r="E483" s="49"/>
      <c r="F483" s="49"/>
      <c r="G483" s="54"/>
      <c r="H483" s="49"/>
      <c r="I483" s="49"/>
      <c r="J483" s="54"/>
      <c r="K483" s="49"/>
      <c r="L483" s="49"/>
      <c r="M483" s="54"/>
      <c r="N483" s="49"/>
      <c r="O483" s="49"/>
      <c r="P483" s="54"/>
    </row>
    <row r="484" spans="2:16" x14ac:dyDescent="0.25">
      <c r="B484" s="80" t="str">
        <f>'5. Offre de transport_2'!B490</f>
        <v/>
      </c>
      <c r="C484" s="81" t="str">
        <f>'5. Offre de transport_2'!C490</f>
        <v/>
      </c>
      <c r="D484" s="150" t="str">
        <f>'5. Offre de transport_2'!D490&amp;" - "&amp;'5. Offre de transport_2'!E490</f>
        <v xml:space="preserve"> - </v>
      </c>
      <c r="E484" s="49"/>
      <c r="F484" s="49"/>
      <c r="G484" s="54"/>
      <c r="H484" s="49"/>
      <c r="I484" s="49"/>
      <c r="J484" s="54"/>
      <c r="K484" s="49"/>
      <c r="L484" s="49"/>
      <c r="M484" s="54"/>
      <c r="N484" s="49"/>
      <c r="O484" s="49"/>
      <c r="P484" s="54"/>
    </row>
    <row r="485" spans="2:16" x14ac:dyDescent="0.25">
      <c r="B485" s="80" t="str">
        <f>'5. Offre de transport_2'!B491</f>
        <v/>
      </c>
      <c r="C485" s="81" t="str">
        <f>'5. Offre de transport_2'!C491</f>
        <v/>
      </c>
      <c r="D485" s="150" t="str">
        <f>'5. Offre de transport_2'!D491&amp;" - "&amp;'5. Offre de transport_2'!E491</f>
        <v xml:space="preserve"> - </v>
      </c>
      <c r="E485" s="49"/>
      <c r="F485" s="49"/>
      <c r="G485" s="54"/>
      <c r="H485" s="49"/>
      <c r="I485" s="49"/>
      <c r="J485" s="54"/>
      <c r="K485" s="49"/>
      <c r="L485" s="49"/>
      <c r="M485" s="54"/>
      <c r="N485" s="49"/>
      <c r="O485" s="49"/>
      <c r="P485" s="54"/>
    </row>
    <row r="486" spans="2:16" x14ac:dyDescent="0.25">
      <c r="B486" s="80" t="str">
        <f>'5. Offre de transport_2'!B492</f>
        <v/>
      </c>
      <c r="C486" s="81" t="str">
        <f>'5. Offre de transport_2'!C492</f>
        <v/>
      </c>
      <c r="D486" s="150" t="str">
        <f>'5. Offre de transport_2'!D492&amp;" - "&amp;'5. Offre de transport_2'!E492</f>
        <v xml:space="preserve"> - </v>
      </c>
      <c r="E486" s="49"/>
      <c r="F486" s="49"/>
      <c r="G486" s="54"/>
      <c r="H486" s="49"/>
      <c r="I486" s="49"/>
      <c r="J486" s="54"/>
      <c r="K486" s="49"/>
      <c r="L486" s="49"/>
      <c r="M486" s="54"/>
      <c r="N486" s="49"/>
      <c r="O486" s="49"/>
      <c r="P486" s="54"/>
    </row>
    <row r="487" spans="2:16" x14ac:dyDescent="0.25">
      <c r="B487" s="80" t="str">
        <f>'5. Offre de transport_2'!B493</f>
        <v/>
      </c>
      <c r="C487" s="81" t="str">
        <f>'5. Offre de transport_2'!C493</f>
        <v/>
      </c>
      <c r="D487" s="150" t="str">
        <f>'5. Offre de transport_2'!D493&amp;" - "&amp;'5. Offre de transport_2'!E493</f>
        <v xml:space="preserve"> - </v>
      </c>
      <c r="E487" s="49"/>
      <c r="F487" s="49"/>
      <c r="G487" s="54"/>
      <c r="H487" s="49"/>
      <c r="I487" s="49"/>
      <c r="J487" s="54"/>
      <c r="K487" s="49"/>
      <c r="L487" s="49"/>
      <c r="M487" s="54"/>
      <c r="N487" s="49"/>
      <c r="O487" s="49"/>
      <c r="P487" s="54"/>
    </row>
    <row r="488" spans="2:16" x14ac:dyDescent="0.25">
      <c r="B488" s="80" t="str">
        <f>'5. Offre de transport_2'!B494</f>
        <v/>
      </c>
      <c r="C488" s="81" t="str">
        <f>'5. Offre de transport_2'!C494</f>
        <v/>
      </c>
      <c r="D488" s="150" t="str">
        <f>'5. Offre de transport_2'!D494&amp;" - "&amp;'5. Offre de transport_2'!E494</f>
        <v xml:space="preserve"> - </v>
      </c>
      <c r="E488" s="49"/>
      <c r="F488" s="49"/>
      <c r="G488" s="54"/>
      <c r="H488" s="49"/>
      <c r="I488" s="49"/>
      <c r="J488" s="54"/>
      <c r="K488" s="49"/>
      <c r="L488" s="49"/>
      <c r="M488" s="54"/>
      <c r="N488" s="49"/>
      <c r="O488" s="49"/>
      <c r="P488" s="54"/>
    </row>
    <row r="489" spans="2:16" x14ac:dyDescent="0.25">
      <c r="B489" s="80" t="str">
        <f>'5. Offre de transport_2'!B495</f>
        <v/>
      </c>
      <c r="C489" s="81" t="str">
        <f>'5. Offre de transport_2'!C495</f>
        <v/>
      </c>
      <c r="D489" s="150" t="str">
        <f>'5. Offre de transport_2'!D495&amp;" - "&amp;'5. Offre de transport_2'!E495</f>
        <v xml:space="preserve"> - </v>
      </c>
      <c r="E489" s="49"/>
      <c r="F489" s="49"/>
      <c r="G489" s="54"/>
      <c r="H489" s="49"/>
      <c r="I489" s="49"/>
      <c r="J489" s="54"/>
      <c r="K489" s="49"/>
      <c r="L489" s="49"/>
      <c r="M489" s="54"/>
      <c r="N489" s="49"/>
      <c r="O489" s="49"/>
      <c r="P489" s="54"/>
    </row>
    <row r="490" spans="2:16" x14ac:dyDescent="0.25">
      <c r="B490" s="80" t="str">
        <f>'5. Offre de transport_2'!B496</f>
        <v/>
      </c>
      <c r="C490" s="81" t="str">
        <f>'5. Offre de transport_2'!C496</f>
        <v/>
      </c>
      <c r="D490" s="150" t="str">
        <f>'5. Offre de transport_2'!D496&amp;" - "&amp;'5. Offre de transport_2'!E496</f>
        <v xml:space="preserve"> - </v>
      </c>
      <c r="E490" s="49"/>
      <c r="F490" s="49"/>
      <c r="G490" s="54"/>
      <c r="H490" s="49"/>
      <c r="I490" s="49"/>
      <c r="J490" s="54"/>
      <c r="K490" s="49"/>
      <c r="L490" s="49"/>
      <c r="M490" s="54"/>
      <c r="N490" s="49"/>
      <c r="O490" s="49"/>
      <c r="P490" s="54"/>
    </row>
    <row r="491" spans="2:16" x14ac:dyDescent="0.25">
      <c r="B491" s="80" t="str">
        <f>'5. Offre de transport_2'!B497</f>
        <v/>
      </c>
      <c r="C491" s="81" t="str">
        <f>'5. Offre de transport_2'!C497</f>
        <v/>
      </c>
      <c r="D491" s="150" t="str">
        <f>'5. Offre de transport_2'!D497&amp;" - "&amp;'5. Offre de transport_2'!E497</f>
        <v xml:space="preserve"> - </v>
      </c>
      <c r="E491" s="49"/>
      <c r="F491" s="49"/>
      <c r="G491" s="54"/>
      <c r="H491" s="49"/>
      <c r="I491" s="49"/>
      <c r="J491" s="54"/>
      <c r="K491" s="49"/>
      <c r="L491" s="49"/>
      <c r="M491" s="54"/>
      <c r="N491" s="49"/>
      <c r="O491" s="49"/>
      <c r="P491" s="54"/>
    </row>
    <row r="492" spans="2:16" x14ac:dyDescent="0.25">
      <c r="B492" s="80" t="str">
        <f>'5. Offre de transport_2'!B498</f>
        <v/>
      </c>
      <c r="C492" s="81" t="str">
        <f>'5. Offre de transport_2'!C498</f>
        <v/>
      </c>
      <c r="D492" s="150" t="str">
        <f>'5. Offre de transport_2'!D498&amp;" - "&amp;'5. Offre de transport_2'!E498</f>
        <v xml:space="preserve"> - </v>
      </c>
      <c r="E492" s="49"/>
      <c r="F492" s="49"/>
      <c r="G492" s="54"/>
      <c r="H492" s="49"/>
      <c r="I492" s="49"/>
      <c r="J492" s="54"/>
      <c r="K492" s="49"/>
      <c r="L492" s="49"/>
      <c r="M492" s="54"/>
      <c r="N492" s="49"/>
      <c r="O492" s="49"/>
      <c r="P492" s="54"/>
    </row>
    <row r="493" spans="2:16" x14ac:dyDescent="0.25">
      <c r="B493" s="80" t="str">
        <f>'5. Offre de transport_2'!B499</f>
        <v/>
      </c>
      <c r="C493" s="81" t="str">
        <f>'5. Offre de transport_2'!C499</f>
        <v/>
      </c>
      <c r="D493" s="150" t="str">
        <f>'5. Offre de transport_2'!D499&amp;" - "&amp;'5. Offre de transport_2'!E499</f>
        <v xml:space="preserve"> - </v>
      </c>
      <c r="E493" s="49"/>
      <c r="F493" s="49"/>
      <c r="G493" s="54"/>
      <c r="H493" s="49"/>
      <c r="I493" s="49"/>
      <c r="J493" s="54"/>
      <c r="K493" s="49"/>
      <c r="L493" s="49"/>
      <c r="M493" s="54"/>
      <c r="N493" s="49"/>
      <c r="O493" s="49"/>
      <c r="P493" s="54"/>
    </row>
    <row r="494" spans="2:16" x14ac:dyDescent="0.25">
      <c r="B494" s="80" t="str">
        <f>'5. Offre de transport_2'!B500</f>
        <v/>
      </c>
      <c r="C494" s="81" t="str">
        <f>'5. Offre de transport_2'!C500</f>
        <v/>
      </c>
      <c r="D494" s="150" t="str">
        <f>'5. Offre de transport_2'!D500&amp;" - "&amp;'5. Offre de transport_2'!E500</f>
        <v xml:space="preserve"> - </v>
      </c>
      <c r="E494" s="49"/>
      <c r="F494" s="49"/>
      <c r="G494" s="54"/>
      <c r="H494" s="49"/>
      <c r="I494" s="49"/>
      <c r="J494" s="54"/>
      <c r="K494" s="49"/>
      <c r="L494" s="49"/>
      <c r="M494" s="54"/>
      <c r="N494" s="49"/>
      <c r="O494" s="49"/>
      <c r="P494" s="54"/>
    </row>
    <row r="495" spans="2:16" x14ac:dyDescent="0.25">
      <c r="B495" s="80" t="str">
        <f>'5. Offre de transport_2'!B501</f>
        <v/>
      </c>
      <c r="C495" s="81" t="str">
        <f>'5. Offre de transport_2'!C501</f>
        <v/>
      </c>
      <c r="D495" s="150" t="str">
        <f>'5. Offre de transport_2'!D501&amp;" - "&amp;'5. Offre de transport_2'!E501</f>
        <v xml:space="preserve"> - </v>
      </c>
      <c r="E495" s="49"/>
      <c r="F495" s="49"/>
      <c r="G495" s="54"/>
      <c r="H495" s="49"/>
      <c r="I495" s="49"/>
      <c r="J495" s="54"/>
      <c r="K495" s="49"/>
      <c r="L495" s="49"/>
      <c r="M495" s="54"/>
      <c r="N495" s="49"/>
      <c r="O495" s="49"/>
      <c r="P495" s="54"/>
    </row>
    <row r="496" spans="2:16" x14ac:dyDescent="0.25">
      <c r="B496" s="80" t="str">
        <f>'5. Offre de transport_2'!B502</f>
        <v/>
      </c>
      <c r="C496" s="81" t="str">
        <f>'5. Offre de transport_2'!C502</f>
        <v/>
      </c>
      <c r="D496" s="150" t="str">
        <f>'5. Offre de transport_2'!D502&amp;" - "&amp;'5. Offre de transport_2'!E502</f>
        <v xml:space="preserve"> - </v>
      </c>
      <c r="E496" s="49"/>
      <c r="F496" s="49"/>
      <c r="G496" s="54"/>
      <c r="H496" s="49"/>
      <c r="I496" s="49"/>
      <c r="J496" s="54"/>
      <c r="K496" s="49"/>
      <c r="L496" s="49"/>
      <c r="M496" s="54"/>
      <c r="N496" s="49"/>
      <c r="O496" s="49"/>
      <c r="P496" s="54"/>
    </row>
    <row r="497" spans="2:16" x14ac:dyDescent="0.25">
      <c r="B497" s="80" t="str">
        <f>'5. Offre de transport_2'!B503</f>
        <v/>
      </c>
      <c r="C497" s="81" t="str">
        <f>'5. Offre de transport_2'!C503</f>
        <v/>
      </c>
      <c r="D497" s="150" t="str">
        <f>'5. Offre de transport_2'!D503&amp;" - "&amp;'5. Offre de transport_2'!E503</f>
        <v xml:space="preserve"> - </v>
      </c>
      <c r="E497" s="49"/>
      <c r="F497" s="49"/>
      <c r="G497" s="54"/>
      <c r="H497" s="49"/>
      <c r="I497" s="49"/>
      <c r="J497" s="54"/>
      <c r="K497" s="49"/>
      <c r="L497" s="49"/>
      <c r="M497" s="54"/>
      <c r="N497" s="49"/>
      <c r="O497" s="49"/>
      <c r="P497" s="54"/>
    </row>
    <row r="498" spans="2:16" x14ac:dyDescent="0.25">
      <c r="B498" s="80" t="str">
        <f>'5. Offre de transport_2'!B504</f>
        <v/>
      </c>
      <c r="C498" s="81" t="str">
        <f>'5. Offre de transport_2'!C504</f>
        <v/>
      </c>
      <c r="D498" s="150" t="str">
        <f>'5. Offre de transport_2'!D504&amp;" - "&amp;'5. Offre de transport_2'!E504</f>
        <v xml:space="preserve"> - </v>
      </c>
      <c r="E498" s="49"/>
      <c r="F498" s="49"/>
      <c r="G498" s="54"/>
      <c r="H498" s="49"/>
      <c r="I498" s="49"/>
      <c r="J498" s="54"/>
      <c r="K498" s="49"/>
      <c r="L498" s="49"/>
      <c r="M498" s="54"/>
      <c r="N498" s="49"/>
      <c r="O498" s="49"/>
      <c r="P498" s="54"/>
    </row>
    <row r="499" spans="2:16" x14ac:dyDescent="0.25">
      <c r="B499" s="80" t="str">
        <f>'5. Offre de transport_2'!B505</f>
        <v/>
      </c>
      <c r="C499" s="81" t="str">
        <f>'5. Offre de transport_2'!C505</f>
        <v/>
      </c>
      <c r="D499" s="150" t="str">
        <f>'5. Offre de transport_2'!D505&amp;" - "&amp;'5. Offre de transport_2'!E505</f>
        <v xml:space="preserve"> - </v>
      </c>
      <c r="E499" s="49"/>
      <c r="F499" s="49"/>
      <c r="G499" s="54"/>
      <c r="H499" s="49"/>
      <c r="I499" s="49"/>
      <c r="J499" s="54"/>
      <c r="K499" s="49"/>
      <c r="L499" s="49"/>
      <c r="M499" s="54"/>
      <c r="N499" s="49"/>
      <c r="O499" s="49"/>
      <c r="P499" s="54"/>
    </row>
    <row r="500" spans="2:16" x14ac:dyDescent="0.25">
      <c r="B500" s="80" t="str">
        <f>'5. Offre de transport_2'!B506</f>
        <v/>
      </c>
      <c r="C500" s="81" t="str">
        <f>'5. Offre de transport_2'!C506</f>
        <v/>
      </c>
      <c r="D500" s="150" t="str">
        <f>'5. Offre de transport_2'!D506&amp;" - "&amp;'5. Offre de transport_2'!E506</f>
        <v xml:space="preserve"> - </v>
      </c>
      <c r="E500" s="49"/>
      <c r="F500" s="49"/>
      <c r="G500" s="54"/>
      <c r="H500" s="49"/>
      <c r="I500" s="49"/>
      <c r="J500" s="54"/>
      <c r="K500" s="49"/>
      <c r="L500" s="49"/>
      <c r="M500" s="54"/>
      <c r="N500" s="49"/>
      <c r="O500" s="49"/>
      <c r="P500" s="54"/>
    </row>
    <row r="501" spans="2:16" x14ac:dyDescent="0.25">
      <c r="B501" s="80" t="str">
        <f>'5. Offre de transport_2'!B507</f>
        <v/>
      </c>
      <c r="C501" s="81" t="str">
        <f>'5. Offre de transport_2'!C507</f>
        <v/>
      </c>
      <c r="D501" s="150" t="str">
        <f>'5. Offre de transport_2'!D507&amp;" - "&amp;'5. Offre de transport_2'!E507</f>
        <v xml:space="preserve"> - </v>
      </c>
      <c r="E501" s="49"/>
      <c r="F501" s="49"/>
      <c r="G501" s="54"/>
      <c r="H501" s="49"/>
      <c r="I501" s="49"/>
      <c r="J501" s="54"/>
      <c r="K501" s="49"/>
      <c r="L501" s="49"/>
      <c r="M501" s="54"/>
      <c r="N501" s="49"/>
      <c r="O501" s="49"/>
      <c r="P501" s="54"/>
    </row>
    <row r="502" spans="2:16" x14ac:dyDescent="0.25">
      <c r="B502" s="80" t="str">
        <f>'5. Offre de transport_2'!B508</f>
        <v/>
      </c>
      <c r="C502" s="81" t="str">
        <f>'5. Offre de transport_2'!C508</f>
        <v/>
      </c>
      <c r="D502" s="150" t="str">
        <f>'5. Offre de transport_2'!D508&amp;" - "&amp;'5. Offre de transport_2'!E508</f>
        <v xml:space="preserve"> - </v>
      </c>
      <c r="E502" s="49"/>
      <c r="F502" s="49"/>
      <c r="G502" s="54"/>
      <c r="H502" s="49"/>
      <c r="I502" s="49"/>
      <c r="J502" s="54"/>
      <c r="K502" s="49"/>
      <c r="L502" s="49"/>
      <c r="M502" s="54"/>
      <c r="N502" s="49"/>
      <c r="O502" s="49"/>
      <c r="P502" s="54"/>
    </row>
    <row r="503" spans="2:16" x14ac:dyDescent="0.25">
      <c r="B503" s="80" t="str">
        <f>'5. Offre de transport_2'!B509</f>
        <v/>
      </c>
      <c r="C503" s="81" t="str">
        <f>'5. Offre de transport_2'!C509</f>
        <v/>
      </c>
      <c r="D503" s="150" t="str">
        <f>'5. Offre de transport_2'!D509&amp;" - "&amp;'5. Offre de transport_2'!E509</f>
        <v xml:space="preserve"> - </v>
      </c>
      <c r="E503" s="49"/>
      <c r="F503" s="49"/>
      <c r="G503" s="54"/>
      <c r="H503" s="49"/>
      <c r="I503" s="49"/>
      <c r="J503" s="54"/>
      <c r="K503" s="49"/>
      <c r="L503" s="49"/>
      <c r="M503" s="54"/>
      <c r="N503" s="49"/>
      <c r="O503" s="49"/>
      <c r="P503" s="54"/>
    </row>
    <row r="504" spans="2:16" x14ac:dyDescent="0.25">
      <c r="B504" s="80" t="str">
        <f>'5. Offre de transport_2'!B510</f>
        <v/>
      </c>
      <c r="C504" s="81" t="str">
        <f>'5. Offre de transport_2'!C510</f>
        <v/>
      </c>
      <c r="D504" s="150" t="str">
        <f>'5. Offre de transport_2'!D510&amp;" - "&amp;'5. Offre de transport_2'!E510</f>
        <v xml:space="preserve"> - </v>
      </c>
      <c r="E504" s="49"/>
      <c r="F504" s="49"/>
      <c r="G504" s="54"/>
      <c r="H504" s="49"/>
      <c r="I504" s="49"/>
      <c r="J504" s="54"/>
      <c r="K504" s="49"/>
      <c r="L504" s="49"/>
      <c r="M504" s="54"/>
      <c r="N504" s="49"/>
      <c r="O504" s="49"/>
      <c r="P504" s="54"/>
    </row>
    <row r="505" spans="2:16" x14ac:dyDescent="0.25">
      <c r="B505" s="80" t="str">
        <f>'5. Offre de transport_2'!B511</f>
        <v/>
      </c>
      <c r="C505" s="81" t="str">
        <f>'5. Offre de transport_2'!C511</f>
        <v/>
      </c>
      <c r="D505" s="150" t="str">
        <f>'5. Offre de transport_2'!D511&amp;" - "&amp;'5. Offre de transport_2'!E511</f>
        <v xml:space="preserve"> - </v>
      </c>
      <c r="E505" s="49"/>
      <c r="F505" s="49"/>
      <c r="G505" s="54"/>
      <c r="H505" s="49"/>
      <c r="I505" s="49"/>
      <c r="J505" s="54"/>
      <c r="K505" s="49"/>
      <c r="L505" s="49"/>
      <c r="M505" s="54"/>
      <c r="N505" s="49"/>
      <c r="O505" s="49"/>
      <c r="P505" s="54"/>
    </row>
    <row r="506" spans="2:16" x14ac:dyDescent="0.25">
      <c r="B506" s="80" t="str">
        <f>'5. Offre de transport_2'!B512</f>
        <v/>
      </c>
      <c r="C506" s="81" t="str">
        <f>'5. Offre de transport_2'!C512</f>
        <v/>
      </c>
      <c r="D506" s="150" t="str">
        <f>'5. Offre de transport_2'!D512&amp;" - "&amp;'5. Offre de transport_2'!E512</f>
        <v xml:space="preserve"> - </v>
      </c>
      <c r="E506" s="49"/>
      <c r="F506" s="49"/>
      <c r="G506" s="54"/>
      <c r="H506" s="49"/>
      <c r="I506" s="49"/>
      <c r="J506" s="54"/>
      <c r="K506" s="49"/>
      <c r="L506" s="49"/>
      <c r="M506" s="54"/>
      <c r="N506" s="49"/>
      <c r="O506" s="49"/>
      <c r="P506" s="54"/>
    </row>
    <row r="507" spans="2:16" x14ac:dyDescent="0.25">
      <c r="B507" s="80" t="str">
        <f>'5. Offre de transport_2'!B513</f>
        <v/>
      </c>
      <c r="C507" s="81" t="str">
        <f>'5. Offre de transport_2'!C513</f>
        <v/>
      </c>
      <c r="D507" s="150" t="str">
        <f>'5. Offre de transport_2'!D513&amp;" - "&amp;'5. Offre de transport_2'!E513</f>
        <v xml:space="preserve"> - </v>
      </c>
      <c r="E507" s="49"/>
      <c r="F507" s="49"/>
      <c r="G507" s="54"/>
      <c r="H507" s="49"/>
      <c r="I507" s="49"/>
      <c r="J507" s="54"/>
      <c r="K507" s="49"/>
      <c r="L507" s="49"/>
      <c r="M507" s="54"/>
      <c r="N507" s="49"/>
      <c r="O507" s="49"/>
      <c r="P507" s="54"/>
    </row>
    <row r="508" spans="2:16" x14ac:dyDescent="0.25">
      <c r="B508" s="80" t="str">
        <f>'5. Offre de transport_2'!B514</f>
        <v/>
      </c>
      <c r="C508" s="81" t="str">
        <f>'5. Offre de transport_2'!C514</f>
        <v/>
      </c>
      <c r="D508" s="150" t="str">
        <f>'5. Offre de transport_2'!D514&amp;" - "&amp;'5. Offre de transport_2'!E514</f>
        <v xml:space="preserve"> - </v>
      </c>
      <c r="E508" s="49"/>
      <c r="F508" s="49"/>
      <c r="G508" s="54"/>
      <c r="H508" s="49"/>
      <c r="I508" s="49"/>
      <c r="J508" s="54"/>
      <c r="K508" s="49"/>
      <c r="L508" s="49"/>
      <c r="M508" s="54"/>
      <c r="N508" s="49"/>
      <c r="O508" s="49"/>
      <c r="P508" s="54"/>
    </row>
    <row r="509" spans="2:16" x14ac:dyDescent="0.25">
      <c r="B509" s="80" t="str">
        <f>'5. Offre de transport_2'!B515</f>
        <v/>
      </c>
      <c r="C509" s="81" t="str">
        <f>'5. Offre de transport_2'!C515</f>
        <v/>
      </c>
      <c r="D509" s="150" t="str">
        <f>'5. Offre de transport_2'!D515&amp;" - "&amp;'5. Offre de transport_2'!E515</f>
        <v xml:space="preserve"> - </v>
      </c>
      <c r="E509" s="49"/>
      <c r="F509" s="49"/>
      <c r="G509" s="54"/>
      <c r="H509" s="49"/>
      <c r="I509" s="49"/>
      <c r="J509" s="54"/>
      <c r="K509" s="49"/>
      <c r="L509" s="49"/>
      <c r="M509" s="54"/>
      <c r="N509" s="49"/>
      <c r="O509" s="49"/>
      <c r="P509" s="54"/>
    </row>
    <row r="510" spans="2:16" x14ac:dyDescent="0.25">
      <c r="B510" s="80" t="str">
        <f>'5. Offre de transport_2'!B516</f>
        <v/>
      </c>
      <c r="C510" s="81" t="str">
        <f>'5. Offre de transport_2'!C516</f>
        <v/>
      </c>
      <c r="D510" s="150" t="str">
        <f>'5. Offre de transport_2'!D516&amp;" - "&amp;'5. Offre de transport_2'!E516</f>
        <v xml:space="preserve"> - </v>
      </c>
      <c r="E510" s="49"/>
      <c r="F510" s="49"/>
      <c r="G510" s="54"/>
      <c r="H510" s="49"/>
      <c r="I510" s="49"/>
      <c r="J510" s="54"/>
      <c r="K510" s="49"/>
      <c r="L510" s="49"/>
      <c r="M510" s="54"/>
      <c r="N510" s="49"/>
      <c r="O510" s="49"/>
      <c r="P510" s="54"/>
    </row>
    <row r="511" spans="2:16" x14ac:dyDescent="0.25">
      <c r="B511" s="80" t="str">
        <f>'5. Offre de transport_2'!B517</f>
        <v/>
      </c>
      <c r="C511" s="81" t="str">
        <f>'5. Offre de transport_2'!C517</f>
        <v/>
      </c>
      <c r="D511" s="150" t="str">
        <f>'5. Offre de transport_2'!D517&amp;" - "&amp;'5. Offre de transport_2'!E517</f>
        <v xml:space="preserve"> - </v>
      </c>
      <c r="E511" s="49"/>
      <c r="F511" s="49"/>
      <c r="G511" s="54"/>
      <c r="H511" s="49"/>
      <c r="I511" s="49"/>
      <c r="J511" s="54"/>
      <c r="K511" s="49"/>
      <c r="L511" s="49"/>
      <c r="M511" s="54"/>
      <c r="N511" s="49"/>
      <c r="O511" s="49"/>
      <c r="P511" s="54"/>
    </row>
    <row r="512" spans="2:16" x14ac:dyDescent="0.25">
      <c r="B512" s="80" t="str">
        <f>'5. Offre de transport_2'!B518</f>
        <v/>
      </c>
      <c r="C512" s="81" t="str">
        <f>'5. Offre de transport_2'!C518</f>
        <v/>
      </c>
      <c r="D512" s="150" t="str">
        <f>'5. Offre de transport_2'!D518&amp;" - "&amp;'5. Offre de transport_2'!E518</f>
        <v xml:space="preserve"> - </v>
      </c>
      <c r="E512" s="49"/>
      <c r="F512" s="49"/>
      <c r="G512" s="54"/>
      <c r="H512" s="49"/>
      <c r="I512" s="49"/>
      <c r="J512" s="54"/>
      <c r="K512" s="49"/>
      <c r="L512" s="49"/>
      <c r="M512" s="54"/>
      <c r="N512" s="49"/>
      <c r="O512" s="49"/>
      <c r="P512" s="54"/>
    </row>
    <row r="513" spans="2:16" x14ac:dyDescent="0.25">
      <c r="B513" s="80" t="str">
        <f>'5. Offre de transport_2'!B519</f>
        <v/>
      </c>
      <c r="C513" s="81" t="str">
        <f>'5. Offre de transport_2'!C519</f>
        <v/>
      </c>
      <c r="D513" s="150" t="str">
        <f>'5. Offre de transport_2'!D519&amp;" - "&amp;'5. Offre de transport_2'!E519</f>
        <v xml:space="preserve"> - </v>
      </c>
      <c r="E513" s="49"/>
      <c r="F513" s="49"/>
      <c r="G513" s="54"/>
      <c r="H513" s="49"/>
      <c r="I513" s="49"/>
      <c r="J513" s="54"/>
      <c r="K513" s="49"/>
      <c r="L513" s="49"/>
      <c r="M513" s="54"/>
      <c r="N513" s="49"/>
      <c r="O513" s="49"/>
      <c r="P513" s="54"/>
    </row>
    <row r="514" spans="2:16" x14ac:dyDescent="0.25">
      <c r="B514" s="80" t="str">
        <f>'5. Offre de transport_2'!B520</f>
        <v/>
      </c>
      <c r="C514" s="81" t="str">
        <f>'5. Offre de transport_2'!C520</f>
        <v/>
      </c>
      <c r="D514" s="150" t="str">
        <f>'5. Offre de transport_2'!D520&amp;" - "&amp;'5. Offre de transport_2'!E520</f>
        <v xml:space="preserve"> - </v>
      </c>
      <c r="E514" s="49"/>
      <c r="F514" s="49"/>
      <c r="G514" s="54"/>
      <c r="H514" s="49"/>
      <c r="I514" s="49"/>
      <c r="J514" s="54"/>
      <c r="K514" s="49"/>
      <c r="L514" s="49"/>
      <c r="M514" s="54"/>
      <c r="N514" s="49"/>
      <c r="O514" s="49"/>
      <c r="P514" s="54"/>
    </row>
    <row r="515" spans="2:16" x14ac:dyDescent="0.25">
      <c r="B515" s="80" t="str">
        <f>'5. Offre de transport_2'!B521</f>
        <v/>
      </c>
      <c r="C515" s="81" t="str">
        <f>'5. Offre de transport_2'!C521</f>
        <v/>
      </c>
      <c r="D515" s="150" t="str">
        <f>'5. Offre de transport_2'!D521&amp;" - "&amp;'5. Offre de transport_2'!E521</f>
        <v xml:space="preserve"> - </v>
      </c>
      <c r="E515" s="49"/>
      <c r="F515" s="49"/>
      <c r="G515" s="54"/>
      <c r="H515" s="49"/>
      <c r="I515" s="49"/>
      <c r="J515" s="54"/>
      <c r="K515" s="49"/>
      <c r="L515" s="49"/>
      <c r="M515" s="54"/>
      <c r="N515" s="49"/>
      <c r="O515" s="49"/>
      <c r="P515" s="54"/>
    </row>
    <row r="516" spans="2:16" x14ac:dyDescent="0.25">
      <c r="B516" s="80" t="str">
        <f>'5. Offre de transport_2'!B522</f>
        <v/>
      </c>
      <c r="C516" s="81" t="str">
        <f>'5. Offre de transport_2'!C522</f>
        <v/>
      </c>
      <c r="D516" s="150" t="str">
        <f>'5. Offre de transport_2'!D522&amp;" - "&amp;'5. Offre de transport_2'!E522</f>
        <v xml:space="preserve"> - </v>
      </c>
      <c r="E516" s="49"/>
      <c r="F516" s="49"/>
      <c r="G516" s="54"/>
      <c r="H516" s="49"/>
      <c r="I516" s="49"/>
      <c r="J516" s="54"/>
      <c r="K516" s="49"/>
      <c r="L516" s="49"/>
      <c r="M516" s="54"/>
      <c r="N516" s="49"/>
      <c r="O516" s="49"/>
      <c r="P516" s="54"/>
    </row>
    <row r="517" spans="2:16" x14ac:dyDescent="0.25">
      <c r="B517" s="80" t="str">
        <f>'5. Offre de transport_2'!B523</f>
        <v/>
      </c>
      <c r="C517" s="81" t="str">
        <f>'5. Offre de transport_2'!C523</f>
        <v/>
      </c>
      <c r="D517" s="150" t="str">
        <f>'5. Offre de transport_2'!D523&amp;" - "&amp;'5. Offre de transport_2'!E523</f>
        <v xml:space="preserve"> - </v>
      </c>
      <c r="E517" s="49"/>
      <c r="F517" s="49"/>
      <c r="G517" s="54"/>
      <c r="H517" s="49"/>
      <c r="I517" s="49"/>
      <c r="J517" s="54"/>
      <c r="K517" s="49"/>
      <c r="L517" s="49"/>
      <c r="M517" s="54"/>
      <c r="N517" s="49"/>
      <c r="O517" s="49"/>
      <c r="P517" s="54"/>
    </row>
    <row r="518" spans="2:16" x14ac:dyDescent="0.25">
      <c r="B518" s="80" t="str">
        <f>'5. Offre de transport_2'!B524</f>
        <v/>
      </c>
      <c r="C518" s="81" t="str">
        <f>'5. Offre de transport_2'!C524</f>
        <v/>
      </c>
      <c r="D518" s="150" t="str">
        <f>'5. Offre de transport_2'!D524&amp;" - "&amp;'5. Offre de transport_2'!E524</f>
        <v xml:space="preserve"> - </v>
      </c>
      <c r="E518" s="49"/>
      <c r="F518" s="49"/>
      <c r="G518" s="54"/>
      <c r="H518" s="49"/>
      <c r="I518" s="49"/>
      <c r="J518" s="54"/>
      <c r="K518" s="49"/>
      <c r="L518" s="49"/>
      <c r="M518" s="54"/>
      <c r="N518" s="49"/>
      <c r="O518" s="49"/>
      <c r="P518" s="54"/>
    </row>
    <row r="519" spans="2:16" x14ac:dyDescent="0.25">
      <c r="B519" s="80" t="str">
        <f>'5. Offre de transport_2'!B525</f>
        <v/>
      </c>
      <c r="C519" s="81" t="str">
        <f>'5. Offre de transport_2'!C525</f>
        <v/>
      </c>
      <c r="D519" s="150" t="str">
        <f>'5. Offre de transport_2'!D525&amp;" - "&amp;'5. Offre de transport_2'!E525</f>
        <v xml:space="preserve"> - </v>
      </c>
      <c r="E519" s="49"/>
      <c r="F519" s="49"/>
      <c r="G519" s="54"/>
      <c r="H519" s="49"/>
      <c r="I519" s="49"/>
      <c r="J519" s="54"/>
      <c r="K519" s="49"/>
      <c r="L519" s="49"/>
      <c r="M519" s="54"/>
      <c r="N519" s="49"/>
      <c r="O519" s="49"/>
      <c r="P519" s="54"/>
    </row>
    <row r="520" spans="2:16" x14ac:dyDescent="0.25">
      <c r="B520" s="80" t="str">
        <f>'5. Offre de transport_2'!B526</f>
        <v/>
      </c>
      <c r="C520" s="81" t="str">
        <f>'5. Offre de transport_2'!C526</f>
        <v/>
      </c>
      <c r="D520" s="150" t="str">
        <f>'5. Offre de transport_2'!D526&amp;" - "&amp;'5. Offre de transport_2'!E526</f>
        <v xml:space="preserve"> - </v>
      </c>
      <c r="E520" s="49"/>
      <c r="F520" s="49"/>
      <c r="G520" s="54"/>
      <c r="H520" s="49"/>
      <c r="I520" s="49"/>
      <c r="J520" s="54"/>
      <c r="K520" s="49"/>
      <c r="L520" s="49"/>
      <c r="M520" s="54"/>
      <c r="N520" s="49"/>
      <c r="O520" s="49"/>
      <c r="P520" s="54"/>
    </row>
    <row r="521" spans="2:16" x14ac:dyDescent="0.25">
      <c r="B521" s="80" t="str">
        <f>'5. Offre de transport_2'!B527</f>
        <v/>
      </c>
      <c r="C521" s="81" t="str">
        <f>'5. Offre de transport_2'!C527</f>
        <v/>
      </c>
      <c r="D521" s="150" t="str">
        <f>'5. Offre de transport_2'!D527&amp;" - "&amp;'5. Offre de transport_2'!E527</f>
        <v xml:space="preserve"> - </v>
      </c>
      <c r="E521" s="49"/>
      <c r="F521" s="49"/>
      <c r="G521" s="54"/>
      <c r="H521" s="49"/>
      <c r="I521" s="49"/>
      <c r="J521" s="54"/>
      <c r="K521" s="49"/>
      <c r="L521" s="49"/>
      <c r="M521" s="54"/>
      <c r="N521" s="49"/>
      <c r="O521" s="49"/>
      <c r="P521" s="54"/>
    </row>
    <row r="522" spans="2:16" x14ac:dyDescent="0.25">
      <c r="B522" s="80" t="str">
        <f>'5. Offre de transport_2'!B528</f>
        <v/>
      </c>
      <c r="C522" s="81" t="str">
        <f>'5. Offre de transport_2'!C528</f>
        <v/>
      </c>
      <c r="D522" s="150" t="str">
        <f>'5. Offre de transport_2'!D528&amp;" - "&amp;'5. Offre de transport_2'!E528</f>
        <v xml:space="preserve"> - </v>
      </c>
      <c r="E522" s="49"/>
      <c r="F522" s="49"/>
      <c r="G522" s="54"/>
      <c r="H522" s="49"/>
      <c r="I522" s="49"/>
      <c r="J522" s="54"/>
      <c r="K522" s="49"/>
      <c r="L522" s="49"/>
      <c r="M522" s="54"/>
      <c r="N522" s="49"/>
      <c r="O522" s="49"/>
      <c r="P522" s="54"/>
    </row>
    <row r="523" spans="2:16" x14ac:dyDescent="0.25">
      <c r="B523" s="80" t="str">
        <f>'5. Offre de transport_2'!B529</f>
        <v/>
      </c>
      <c r="C523" s="81" t="str">
        <f>'5. Offre de transport_2'!C529</f>
        <v/>
      </c>
      <c r="D523" s="150" t="str">
        <f>'5. Offre de transport_2'!D529&amp;" - "&amp;'5. Offre de transport_2'!E529</f>
        <v xml:space="preserve"> - </v>
      </c>
      <c r="E523" s="49"/>
      <c r="F523" s="49"/>
      <c r="G523" s="54"/>
      <c r="H523" s="49"/>
      <c r="I523" s="49"/>
      <c r="J523" s="54"/>
      <c r="K523" s="49"/>
      <c r="L523" s="49"/>
      <c r="M523" s="54"/>
      <c r="N523" s="49"/>
      <c r="O523" s="49"/>
      <c r="P523" s="54"/>
    </row>
    <row r="524" spans="2:16" x14ac:dyDescent="0.25">
      <c r="B524" s="80" t="str">
        <f>'5. Offre de transport_2'!B530</f>
        <v/>
      </c>
      <c r="C524" s="81" t="str">
        <f>'5. Offre de transport_2'!C530</f>
        <v/>
      </c>
      <c r="D524" s="150" t="str">
        <f>'5. Offre de transport_2'!D530&amp;" - "&amp;'5. Offre de transport_2'!E530</f>
        <v xml:space="preserve"> - </v>
      </c>
      <c r="E524" s="49"/>
      <c r="F524" s="49"/>
      <c r="G524" s="54"/>
      <c r="H524" s="49"/>
      <c r="I524" s="49"/>
      <c r="J524" s="54"/>
      <c r="K524" s="49"/>
      <c r="L524" s="49"/>
      <c r="M524" s="54"/>
      <c r="N524" s="49"/>
      <c r="O524" s="49"/>
      <c r="P524" s="54"/>
    </row>
    <row r="525" spans="2:16" x14ac:dyDescent="0.25">
      <c r="B525" s="80" t="str">
        <f>'5. Offre de transport_2'!B531</f>
        <v/>
      </c>
      <c r="C525" s="81" t="str">
        <f>'5. Offre de transport_2'!C531</f>
        <v/>
      </c>
      <c r="D525" s="150" t="str">
        <f>'5. Offre de transport_2'!D531&amp;" - "&amp;'5. Offre de transport_2'!E531</f>
        <v xml:space="preserve"> - </v>
      </c>
      <c r="E525" s="49"/>
      <c r="F525" s="49"/>
      <c r="G525" s="54"/>
      <c r="H525" s="49"/>
      <c r="I525" s="49"/>
      <c r="J525" s="54"/>
      <c r="K525" s="49"/>
      <c r="L525" s="49"/>
      <c r="M525" s="54"/>
      <c r="N525" s="49"/>
      <c r="O525" s="49"/>
      <c r="P525" s="54"/>
    </row>
    <row r="526" spans="2:16" x14ac:dyDescent="0.25">
      <c r="B526" s="80" t="str">
        <f>'5. Offre de transport_2'!B532</f>
        <v/>
      </c>
      <c r="C526" s="81" t="str">
        <f>'5. Offre de transport_2'!C532</f>
        <v/>
      </c>
      <c r="D526" s="150" t="str">
        <f>'5. Offre de transport_2'!D532&amp;" - "&amp;'5. Offre de transport_2'!E532</f>
        <v xml:space="preserve"> - </v>
      </c>
      <c r="E526" s="49"/>
      <c r="F526" s="49"/>
      <c r="G526" s="54"/>
      <c r="H526" s="49"/>
      <c r="I526" s="49"/>
      <c r="J526" s="54"/>
      <c r="K526" s="49"/>
      <c r="L526" s="49"/>
      <c r="M526" s="54"/>
      <c r="N526" s="49"/>
      <c r="O526" s="49"/>
      <c r="P526" s="54"/>
    </row>
    <row r="527" spans="2:16" x14ac:dyDescent="0.25">
      <c r="B527" s="80" t="str">
        <f>'5. Offre de transport_2'!B533</f>
        <v/>
      </c>
      <c r="C527" s="81" t="str">
        <f>'5. Offre de transport_2'!C533</f>
        <v/>
      </c>
      <c r="D527" s="150" t="str">
        <f>'5. Offre de transport_2'!D533&amp;" - "&amp;'5. Offre de transport_2'!E533</f>
        <v xml:space="preserve"> - </v>
      </c>
      <c r="E527" s="49"/>
      <c r="F527" s="49"/>
      <c r="G527" s="54"/>
      <c r="H527" s="49"/>
      <c r="I527" s="49"/>
      <c r="J527" s="54"/>
      <c r="K527" s="49"/>
      <c r="L527" s="49"/>
      <c r="M527" s="54"/>
      <c r="N527" s="49"/>
      <c r="O527" s="49"/>
      <c r="P527" s="54"/>
    </row>
    <row r="528" spans="2:16" x14ac:dyDescent="0.25">
      <c r="B528" s="80" t="str">
        <f>'5. Offre de transport_2'!B534</f>
        <v/>
      </c>
      <c r="C528" s="81" t="str">
        <f>'5. Offre de transport_2'!C534</f>
        <v/>
      </c>
      <c r="D528" s="150" t="str">
        <f>'5. Offre de transport_2'!D534&amp;" - "&amp;'5. Offre de transport_2'!E534</f>
        <v xml:space="preserve"> - </v>
      </c>
      <c r="E528" s="49"/>
      <c r="F528" s="49"/>
      <c r="G528" s="54"/>
      <c r="H528" s="49"/>
      <c r="I528" s="49"/>
      <c r="J528" s="54"/>
      <c r="K528" s="49"/>
      <c r="L528" s="49"/>
      <c r="M528" s="54"/>
      <c r="N528" s="49"/>
      <c r="O528" s="49"/>
      <c r="P528" s="54"/>
    </row>
    <row r="529" spans="2:16" x14ac:dyDescent="0.25">
      <c r="B529" s="80" t="str">
        <f>'5. Offre de transport_2'!B535</f>
        <v/>
      </c>
      <c r="C529" s="81" t="str">
        <f>'5. Offre de transport_2'!C535</f>
        <v/>
      </c>
      <c r="D529" s="150" t="str">
        <f>'5. Offre de transport_2'!D535&amp;" - "&amp;'5. Offre de transport_2'!E535</f>
        <v xml:space="preserve"> - </v>
      </c>
      <c r="E529" s="49"/>
      <c r="F529" s="49"/>
      <c r="G529" s="54"/>
      <c r="H529" s="49"/>
      <c r="I529" s="49"/>
      <c r="J529" s="54"/>
      <c r="K529" s="49"/>
      <c r="L529" s="49"/>
      <c r="M529" s="54"/>
      <c r="N529" s="49"/>
      <c r="O529" s="49"/>
      <c r="P529" s="54"/>
    </row>
    <row r="530" spans="2:16" x14ac:dyDescent="0.25">
      <c r="B530" s="80" t="str">
        <f>'5. Offre de transport_2'!B536</f>
        <v/>
      </c>
      <c r="C530" s="81" t="str">
        <f>'5. Offre de transport_2'!C536</f>
        <v/>
      </c>
      <c r="D530" s="150" t="str">
        <f>'5. Offre de transport_2'!D536&amp;" - "&amp;'5. Offre de transport_2'!E536</f>
        <v xml:space="preserve"> - </v>
      </c>
      <c r="E530" s="49"/>
      <c r="F530" s="49"/>
      <c r="G530" s="54"/>
      <c r="H530" s="49"/>
      <c r="I530" s="49"/>
      <c r="J530" s="54"/>
      <c r="K530" s="49"/>
      <c r="L530" s="49"/>
      <c r="M530" s="54"/>
      <c r="N530" s="49"/>
      <c r="O530" s="49"/>
      <c r="P530" s="54"/>
    </row>
    <row r="531" spans="2:16" x14ac:dyDescent="0.25">
      <c r="B531" s="80" t="str">
        <f>'5. Offre de transport_2'!B537</f>
        <v/>
      </c>
      <c r="C531" s="81" t="str">
        <f>'5. Offre de transport_2'!C537</f>
        <v/>
      </c>
      <c r="D531" s="150" t="str">
        <f>'5. Offre de transport_2'!D537&amp;" - "&amp;'5. Offre de transport_2'!E537</f>
        <v xml:space="preserve"> - </v>
      </c>
      <c r="E531" s="49"/>
      <c r="F531" s="49"/>
      <c r="G531" s="54"/>
      <c r="H531" s="49"/>
      <c r="I531" s="49"/>
      <c r="J531" s="54"/>
      <c r="K531" s="49"/>
      <c r="L531" s="49"/>
      <c r="M531" s="54"/>
      <c r="N531" s="49"/>
      <c r="O531" s="49"/>
      <c r="P531" s="54"/>
    </row>
    <row r="532" spans="2:16" x14ac:dyDescent="0.25">
      <c r="B532" s="80" t="str">
        <f>'5. Offre de transport_2'!B538</f>
        <v/>
      </c>
      <c r="C532" s="81" t="str">
        <f>'5. Offre de transport_2'!C538</f>
        <v/>
      </c>
      <c r="D532" s="150" t="str">
        <f>'5. Offre de transport_2'!D538&amp;" - "&amp;'5. Offre de transport_2'!E538</f>
        <v xml:space="preserve"> - </v>
      </c>
      <c r="E532" s="49"/>
      <c r="F532" s="49"/>
      <c r="G532" s="54"/>
      <c r="H532" s="49"/>
      <c r="I532" s="49"/>
      <c r="J532" s="54"/>
      <c r="K532" s="49"/>
      <c r="L532" s="49"/>
      <c r="M532" s="54"/>
      <c r="N532" s="49"/>
      <c r="O532" s="49"/>
      <c r="P532" s="54"/>
    </row>
    <row r="533" spans="2:16" x14ac:dyDescent="0.25">
      <c r="B533" s="80" t="str">
        <f>'5. Offre de transport_2'!B539</f>
        <v/>
      </c>
      <c r="C533" s="81" t="str">
        <f>'5. Offre de transport_2'!C539</f>
        <v/>
      </c>
      <c r="D533" s="150" t="str">
        <f>'5. Offre de transport_2'!D539&amp;" - "&amp;'5. Offre de transport_2'!E539</f>
        <v xml:space="preserve"> - </v>
      </c>
      <c r="E533" s="49"/>
      <c r="F533" s="49"/>
      <c r="G533" s="54"/>
      <c r="H533" s="49"/>
      <c r="I533" s="49"/>
      <c r="J533" s="54"/>
      <c r="K533" s="49"/>
      <c r="L533" s="49"/>
      <c r="M533" s="54"/>
      <c r="N533" s="49"/>
      <c r="O533" s="49"/>
      <c r="P533" s="54"/>
    </row>
    <row r="534" spans="2:16" x14ac:dyDescent="0.25">
      <c r="B534" s="80" t="str">
        <f>'5. Offre de transport_2'!B540</f>
        <v/>
      </c>
      <c r="C534" s="81" t="str">
        <f>'5. Offre de transport_2'!C540</f>
        <v/>
      </c>
      <c r="D534" s="150" t="str">
        <f>'5. Offre de transport_2'!D540&amp;" - "&amp;'5. Offre de transport_2'!E540</f>
        <v xml:space="preserve"> - </v>
      </c>
      <c r="E534" s="49"/>
      <c r="F534" s="49"/>
      <c r="G534" s="54"/>
      <c r="H534" s="49"/>
      <c r="I534" s="49"/>
      <c r="J534" s="54"/>
      <c r="K534" s="49"/>
      <c r="L534" s="49"/>
      <c r="M534" s="54"/>
      <c r="N534" s="49"/>
      <c r="O534" s="49"/>
      <c r="P534" s="54"/>
    </row>
    <row r="535" spans="2:16" x14ac:dyDescent="0.25">
      <c r="B535" s="80" t="str">
        <f>'5. Offre de transport_2'!B541</f>
        <v/>
      </c>
      <c r="C535" s="81" t="str">
        <f>'5. Offre de transport_2'!C541</f>
        <v/>
      </c>
      <c r="D535" s="150" t="str">
        <f>'5. Offre de transport_2'!D541&amp;" - "&amp;'5. Offre de transport_2'!E541</f>
        <v xml:space="preserve"> - </v>
      </c>
      <c r="E535" s="49"/>
      <c r="F535" s="49"/>
      <c r="G535" s="54"/>
      <c r="H535" s="49"/>
      <c r="I535" s="49"/>
      <c r="J535" s="54"/>
      <c r="K535" s="49"/>
      <c r="L535" s="49"/>
      <c r="M535" s="54"/>
      <c r="N535" s="49"/>
      <c r="O535" s="49"/>
      <c r="P535" s="54"/>
    </row>
    <row r="536" spans="2:16" x14ac:dyDescent="0.25">
      <c r="B536" s="80" t="str">
        <f>'5. Offre de transport_2'!B542</f>
        <v/>
      </c>
      <c r="C536" s="81" t="str">
        <f>'5. Offre de transport_2'!C542</f>
        <v/>
      </c>
      <c r="D536" s="150" t="str">
        <f>'5. Offre de transport_2'!D542&amp;" - "&amp;'5. Offre de transport_2'!E542</f>
        <v xml:space="preserve"> - </v>
      </c>
      <c r="E536" s="49"/>
      <c r="F536" s="49"/>
      <c r="G536" s="54"/>
      <c r="H536" s="49"/>
      <c r="I536" s="49"/>
      <c r="J536" s="54"/>
      <c r="K536" s="49"/>
      <c r="L536" s="49"/>
      <c r="M536" s="54"/>
      <c r="N536" s="49"/>
      <c r="O536" s="49"/>
      <c r="P536" s="54"/>
    </row>
    <row r="537" spans="2:16" x14ac:dyDescent="0.25">
      <c r="B537" s="80" t="str">
        <f>'5. Offre de transport_2'!B543</f>
        <v/>
      </c>
      <c r="C537" s="81" t="str">
        <f>'5. Offre de transport_2'!C543</f>
        <v/>
      </c>
      <c r="D537" s="150" t="str">
        <f>'5. Offre de transport_2'!D543&amp;" - "&amp;'5. Offre de transport_2'!E543</f>
        <v xml:space="preserve"> - </v>
      </c>
      <c r="E537" s="49"/>
      <c r="F537" s="49"/>
      <c r="G537" s="54"/>
      <c r="H537" s="49"/>
      <c r="I537" s="49"/>
      <c r="J537" s="54"/>
      <c r="K537" s="49"/>
      <c r="L537" s="49"/>
      <c r="M537" s="54"/>
      <c r="N537" s="49"/>
      <c r="O537" s="49"/>
      <c r="P537" s="54"/>
    </row>
    <row r="538" spans="2:16" x14ac:dyDescent="0.25">
      <c r="B538" s="80" t="str">
        <f>'5. Offre de transport_2'!B544</f>
        <v/>
      </c>
      <c r="C538" s="81" t="str">
        <f>'5. Offre de transport_2'!C544</f>
        <v/>
      </c>
      <c r="D538" s="150" t="str">
        <f>'5. Offre de transport_2'!D544&amp;" - "&amp;'5. Offre de transport_2'!E544</f>
        <v xml:space="preserve"> - </v>
      </c>
      <c r="E538" s="49"/>
      <c r="F538" s="49"/>
      <c r="G538" s="54"/>
      <c r="H538" s="49"/>
      <c r="I538" s="49"/>
      <c r="J538" s="54"/>
      <c r="K538" s="49"/>
      <c r="L538" s="49"/>
      <c r="M538" s="54"/>
      <c r="N538" s="49"/>
      <c r="O538" s="49"/>
      <c r="P538" s="54"/>
    </row>
    <row r="539" spans="2:16" x14ac:dyDescent="0.25">
      <c r="B539" s="80" t="str">
        <f>'5. Offre de transport_2'!B545</f>
        <v/>
      </c>
      <c r="C539" s="81" t="str">
        <f>'5. Offre de transport_2'!C545</f>
        <v/>
      </c>
      <c r="D539" s="150" t="str">
        <f>'5. Offre de transport_2'!D545&amp;" - "&amp;'5. Offre de transport_2'!E545</f>
        <v xml:space="preserve"> - </v>
      </c>
      <c r="E539" s="49"/>
      <c r="F539" s="49"/>
      <c r="G539" s="54"/>
      <c r="H539" s="49"/>
      <c r="I539" s="49"/>
      <c r="J539" s="54"/>
      <c r="K539" s="49"/>
      <c r="L539" s="49"/>
      <c r="M539" s="54"/>
      <c r="N539" s="49"/>
      <c r="O539" s="49"/>
      <c r="P539" s="54"/>
    </row>
    <row r="540" spans="2:16" x14ac:dyDescent="0.25">
      <c r="B540" s="80" t="str">
        <f>'5. Offre de transport_2'!B546</f>
        <v/>
      </c>
      <c r="C540" s="81" t="str">
        <f>'5. Offre de transport_2'!C546</f>
        <v/>
      </c>
      <c r="D540" s="150" t="str">
        <f>'5. Offre de transport_2'!D546&amp;" - "&amp;'5. Offre de transport_2'!E546</f>
        <v xml:space="preserve"> - </v>
      </c>
      <c r="E540" s="49"/>
      <c r="F540" s="49"/>
      <c r="G540" s="54"/>
      <c r="H540" s="49"/>
      <c r="I540" s="49"/>
      <c r="J540" s="54"/>
      <c r="K540" s="49"/>
      <c r="L540" s="49"/>
      <c r="M540" s="54"/>
      <c r="N540" s="49"/>
      <c r="O540" s="49"/>
      <c r="P540" s="54"/>
    </row>
    <row r="541" spans="2:16" x14ac:dyDescent="0.25">
      <c r="B541" s="80" t="str">
        <f>'5. Offre de transport_2'!B547</f>
        <v/>
      </c>
      <c r="C541" s="81" t="str">
        <f>'5. Offre de transport_2'!C547</f>
        <v/>
      </c>
      <c r="D541" s="150" t="str">
        <f>'5. Offre de transport_2'!D547&amp;" - "&amp;'5. Offre de transport_2'!E547</f>
        <v xml:space="preserve"> - </v>
      </c>
      <c r="E541" s="49"/>
      <c r="F541" s="49"/>
      <c r="G541" s="54"/>
      <c r="H541" s="49"/>
      <c r="I541" s="49"/>
      <c r="J541" s="54"/>
      <c r="K541" s="49"/>
      <c r="L541" s="49"/>
      <c r="M541" s="54"/>
      <c r="N541" s="49"/>
      <c r="O541" s="49"/>
      <c r="P541" s="54"/>
    </row>
    <row r="542" spans="2:16" x14ac:dyDescent="0.25">
      <c r="B542" s="80" t="str">
        <f>'5. Offre de transport_2'!B548</f>
        <v/>
      </c>
      <c r="C542" s="81" t="str">
        <f>'5. Offre de transport_2'!C548</f>
        <v/>
      </c>
      <c r="D542" s="150" t="str">
        <f>'5. Offre de transport_2'!D548&amp;" - "&amp;'5. Offre de transport_2'!E548</f>
        <v xml:space="preserve"> - </v>
      </c>
      <c r="E542" s="49"/>
      <c r="F542" s="49"/>
      <c r="G542" s="54"/>
      <c r="H542" s="49"/>
      <c r="I542" s="49"/>
      <c r="J542" s="54"/>
      <c r="K542" s="49"/>
      <c r="L542" s="49"/>
      <c r="M542" s="54"/>
      <c r="N542" s="49"/>
      <c r="O542" s="49"/>
      <c r="P542" s="54"/>
    </row>
    <row r="543" spans="2:16" x14ac:dyDescent="0.25">
      <c r="B543" s="80" t="str">
        <f>'5. Offre de transport_2'!B549</f>
        <v/>
      </c>
      <c r="C543" s="81" t="str">
        <f>'5. Offre de transport_2'!C549</f>
        <v/>
      </c>
      <c r="D543" s="150" t="str">
        <f>'5. Offre de transport_2'!D549&amp;" - "&amp;'5. Offre de transport_2'!E549</f>
        <v xml:space="preserve"> - </v>
      </c>
      <c r="E543" s="49"/>
      <c r="F543" s="49"/>
      <c r="G543" s="54"/>
      <c r="H543" s="49"/>
      <c r="I543" s="49"/>
      <c r="J543" s="54"/>
      <c r="K543" s="49"/>
      <c r="L543" s="49"/>
      <c r="M543" s="54"/>
      <c r="N543" s="49"/>
      <c r="O543" s="49"/>
      <c r="P543" s="54"/>
    </row>
    <row r="544" spans="2:16" x14ac:dyDescent="0.25">
      <c r="B544" s="80" t="str">
        <f>'5. Offre de transport_2'!B550</f>
        <v/>
      </c>
      <c r="C544" s="81" t="str">
        <f>'5. Offre de transport_2'!C550</f>
        <v/>
      </c>
      <c r="D544" s="150" t="str">
        <f>'5. Offre de transport_2'!D550&amp;" - "&amp;'5. Offre de transport_2'!E550</f>
        <v xml:space="preserve"> - </v>
      </c>
      <c r="E544" s="49"/>
      <c r="F544" s="49"/>
      <c r="G544" s="54"/>
      <c r="H544" s="49"/>
      <c r="I544" s="49"/>
      <c r="J544" s="54"/>
      <c r="K544" s="49"/>
      <c r="L544" s="49"/>
      <c r="M544" s="54"/>
      <c r="N544" s="49"/>
      <c r="O544" s="49"/>
      <c r="P544" s="54"/>
    </row>
    <row r="545" spans="2:16" x14ac:dyDescent="0.25">
      <c r="B545" s="80" t="str">
        <f>'5. Offre de transport_2'!B551</f>
        <v/>
      </c>
      <c r="C545" s="81" t="str">
        <f>'5. Offre de transport_2'!C551</f>
        <v/>
      </c>
      <c r="D545" s="150" t="str">
        <f>'5. Offre de transport_2'!D551&amp;" - "&amp;'5. Offre de transport_2'!E551</f>
        <v xml:space="preserve"> - </v>
      </c>
      <c r="E545" s="49"/>
      <c r="F545" s="49"/>
      <c r="G545" s="54"/>
      <c r="H545" s="49"/>
      <c r="I545" s="49"/>
      <c r="J545" s="54"/>
      <c r="K545" s="49"/>
      <c r="L545" s="49"/>
      <c r="M545" s="54"/>
      <c r="N545" s="49"/>
      <c r="O545" s="49"/>
      <c r="P545" s="54"/>
    </row>
    <row r="546" spans="2:16" x14ac:dyDescent="0.25">
      <c r="B546" s="80" t="str">
        <f>'5. Offre de transport_2'!B552</f>
        <v/>
      </c>
      <c r="C546" s="81" t="str">
        <f>'5. Offre de transport_2'!C552</f>
        <v/>
      </c>
      <c r="D546" s="150" t="str">
        <f>'5. Offre de transport_2'!D552&amp;" - "&amp;'5. Offre de transport_2'!E552</f>
        <v xml:space="preserve"> - </v>
      </c>
      <c r="E546" s="49"/>
      <c r="F546" s="49"/>
      <c r="G546" s="54"/>
      <c r="H546" s="49"/>
      <c r="I546" s="49"/>
      <c r="J546" s="54"/>
      <c r="K546" s="49"/>
      <c r="L546" s="49"/>
      <c r="M546" s="54"/>
      <c r="N546" s="49"/>
      <c r="O546" s="49"/>
      <c r="P546" s="54"/>
    </row>
    <row r="547" spans="2:16" x14ac:dyDescent="0.25">
      <c r="B547" s="80" t="str">
        <f>'5. Offre de transport_2'!B553</f>
        <v/>
      </c>
      <c r="C547" s="81" t="str">
        <f>'5. Offre de transport_2'!C553</f>
        <v/>
      </c>
      <c r="D547" s="150" t="str">
        <f>'5. Offre de transport_2'!D553&amp;" - "&amp;'5. Offre de transport_2'!E553</f>
        <v xml:space="preserve"> - </v>
      </c>
      <c r="E547" s="49"/>
      <c r="F547" s="49"/>
      <c r="G547" s="54"/>
      <c r="H547" s="49"/>
      <c r="I547" s="49"/>
      <c r="J547" s="54"/>
      <c r="K547" s="49"/>
      <c r="L547" s="49"/>
      <c r="M547" s="54"/>
      <c r="N547" s="49"/>
      <c r="O547" s="49"/>
      <c r="P547" s="54"/>
    </row>
    <row r="548" spans="2:16" x14ac:dyDescent="0.25">
      <c r="B548" s="80" t="str">
        <f>'5. Offre de transport_2'!B554</f>
        <v/>
      </c>
      <c r="C548" s="81" t="str">
        <f>'5. Offre de transport_2'!C554</f>
        <v/>
      </c>
      <c r="D548" s="150" t="str">
        <f>'5. Offre de transport_2'!D554&amp;" - "&amp;'5. Offre de transport_2'!E554</f>
        <v xml:space="preserve"> - </v>
      </c>
      <c r="E548" s="49"/>
      <c r="F548" s="49"/>
      <c r="G548" s="54"/>
      <c r="H548" s="49"/>
      <c r="I548" s="49"/>
      <c r="J548" s="54"/>
      <c r="K548" s="49"/>
      <c r="L548" s="49"/>
      <c r="M548" s="54"/>
      <c r="N548" s="49"/>
      <c r="O548" s="49"/>
      <c r="P548" s="54"/>
    </row>
    <row r="549" spans="2:16" x14ac:dyDescent="0.25">
      <c r="B549" s="80" t="str">
        <f>'5. Offre de transport_2'!B555</f>
        <v/>
      </c>
      <c r="C549" s="81" t="str">
        <f>'5. Offre de transport_2'!C555</f>
        <v/>
      </c>
      <c r="D549" s="150" t="str">
        <f>'5. Offre de transport_2'!D555&amp;" - "&amp;'5. Offre de transport_2'!E555</f>
        <v xml:space="preserve"> - </v>
      </c>
      <c r="E549" s="49"/>
      <c r="F549" s="49"/>
      <c r="G549" s="54"/>
      <c r="H549" s="49"/>
      <c r="I549" s="49"/>
      <c r="J549" s="54"/>
      <c r="K549" s="49"/>
      <c r="L549" s="49"/>
      <c r="M549" s="54"/>
      <c r="N549" s="49"/>
      <c r="O549" s="49"/>
      <c r="P549" s="54"/>
    </row>
    <row r="550" spans="2:16" x14ac:dyDescent="0.25">
      <c r="B550" s="80" t="str">
        <f>'5. Offre de transport_2'!B556</f>
        <v/>
      </c>
      <c r="C550" s="81" t="str">
        <f>'5. Offre de transport_2'!C556</f>
        <v/>
      </c>
      <c r="D550" s="150" t="str">
        <f>'5. Offre de transport_2'!D556&amp;" - "&amp;'5. Offre de transport_2'!E556</f>
        <v xml:space="preserve"> - </v>
      </c>
      <c r="E550" s="49"/>
      <c r="F550" s="49"/>
      <c r="G550" s="54"/>
      <c r="H550" s="49"/>
      <c r="I550" s="49"/>
      <c r="J550" s="54"/>
      <c r="K550" s="49"/>
      <c r="L550" s="49"/>
      <c r="M550" s="54"/>
      <c r="N550" s="49"/>
      <c r="O550" s="49"/>
      <c r="P550" s="54"/>
    </row>
    <row r="551" spans="2:16" x14ac:dyDescent="0.25">
      <c r="B551" s="80" t="str">
        <f>'5. Offre de transport_2'!B557</f>
        <v/>
      </c>
      <c r="C551" s="81" t="str">
        <f>'5. Offre de transport_2'!C557</f>
        <v/>
      </c>
      <c r="D551" s="150" t="str">
        <f>'5. Offre de transport_2'!D557&amp;" - "&amp;'5. Offre de transport_2'!E557</f>
        <v xml:space="preserve"> - </v>
      </c>
      <c r="E551" s="49"/>
      <c r="F551" s="49"/>
      <c r="G551" s="54"/>
      <c r="H551" s="49"/>
      <c r="I551" s="49"/>
      <c r="J551" s="54"/>
      <c r="K551" s="49"/>
      <c r="L551" s="49"/>
      <c r="M551" s="54"/>
      <c r="N551" s="49"/>
      <c r="O551" s="49"/>
      <c r="P551" s="54"/>
    </row>
    <row r="552" spans="2:16" x14ac:dyDescent="0.25">
      <c r="B552" s="80" t="str">
        <f>'5. Offre de transport_2'!B558</f>
        <v/>
      </c>
      <c r="C552" s="81" t="str">
        <f>'5. Offre de transport_2'!C558</f>
        <v/>
      </c>
      <c r="D552" s="150" t="str">
        <f>'5. Offre de transport_2'!D558&amp;" - "&amp;'5. Offre de transport_2'!E558</f>
        <v xml:space="preserve"> - </v>
      </c>
      <c r="E552" s="49"/>
      <c r="F552" s="49"/>
      <c r="G552" s="54"/>
      <c r="H552" s="49"/>
      <c r="I552" s="49"/>
      <c r="J552" s="54"/>
      <c r="K552" s="49"/>
      <c r="L552" s="49"/>
      <c r="M552" s="54"/>
      <c r="N552" s="49"/>
      <c r="O552" s="49"/>
      <c r="P552" s="54"/>
    </row>
    <row r="553" spans="2:16" x14ac:dyDescent="0.25">
      <c r="B553" s="80" t="str">
        <f>'5. Offre de transport_2'!B559</f>
        <v/>
      </c>
      <c r="C553" s="81" t="str">
        <f>'5. Offre de transport_2'!C559</f>
        <v/>
      </c>
      <c r="D553" s="150" t="str">
        <f>'5. Offre de transport_2'!D559&amp;" - "&amp;'5. Offre de transport_2'!E559</f>
        <v xml:space="preserve"> - </v>
      </c>
      <c r="E553" s="49"/>
      <c r="F553" s="49"/>
      <c r="G553" s="54"/>
      <c r="H553" s="49"/>
      <c r="I553" s="49"/>
      <c r="J553" s="54"/>
      <c r="K553" s="49"/>
      <c r="L553" s="49"/>
      <c r="M553" s="54"/>
      <c r="N553" s="49"/>
      <c r="O553" s="49"/>
      <c r="P553" s="54"/>
    </row>
    <row r="554" spans="2:16" x14ac:dyDescent="0.25">
      <c r="B554" s="80" t="str">
        <f>'5. Offre de transport_2'!B560</f>
        <v/>
      </c>
      <c r="C554" s="81" t="str">
        <f>'5. Offre de transport_2'!C560</f>
        <v/>
      </c>
      <c r="D554" s="150" t="str">
        <f>'5. Offre de transport_2'!D560&amp;" - "&amp;'5. Offre de transport_2'!E560</f>
        <v xml:space="preserve"> - </v>
      </c>
      <c r="E554" s="49"/>
      <c r="F554" s="49"/>
      <c r="G554" s="54"/>
      <c r="H554" s="49"/>
      <c r="I554" s="49"/>
      <c r="J554" s="54"/>
      <c r="K554" s="49"/>
      <c r="L554" s="49"/>
      <c r="M554" s="54"/>
      <c r="N554" s="49"/>
      <c r="O554" s="49"/>
      <c r="P554" s="54"/>
    </row>
    <row r="555" spans="2:16" x14ac:dyDescent="0.25">
      <c r="B555" s="80" t="str">
        <f>'5. Offre de transport_2'!B561</f>
        <v/>
      </c>
      <c r="C555" s="81" t="str">
        <f>'5. Offre de transport_2'!C561</f>
        <v/>
      </c>
      <c r="D555" s="150" t="str">
        <f>'5. Offre de transport_2'!D561&amp;" - "&amp;'5. Offre de transport_2'!E561</f>
        <v xml:space="preserve"> - </v>
      </c>
      <c r="E555" s="49"/>
      <c r="F555" s="49"/>
      <c r="G555" s="54"/>
      <c r="H555" s="49"/>
      <c r="I555" s="49"/>
      <c r="J555" s="54"/>
      <c r="K555" s="49"/>
      <c r="L555" s="49"/>
      <c r="M555" s="54"/>
      <c r="N555" s="49"/>
      <c r="O555" s="49"/>
      <c r="P555" s="54"/>
    </row>
    <row r="556" spans="2:16" x14ac:dyDescent="0.25">
      <c r="B556" s="80" t="str">
        <f>'5. Offre de transport_2'!B562</f>
        <v/>
      </c>
      <c r="C556" s="81" t="str">
        <f>'5. Offre de transport_2'!C562</f>
        <v/>
      </c>
      <c r="D556" s="150" t="str">
        <f>'5. Offre de transport_2'!D562&amp;" - "&amp;'5. Offre de transport_2'!E562</f>
        <v xml:space="preserve"> - </v>
      </c>
      <c r="E556" s="49"/>
      <c r="F556" s="49"/>
      <c r="G556" s="54"/>
      <c r="H556" s="49"/>
      <c r="I556" s="49"/>
      <c r="J556" s="54"/>
      <c r="K556" s="49"/>
      <c r="L556" s="49"/>
      <c r="M556" s="54"/>
      <c r="N556" s="49"/>
      <c r="O556" s="49"/>
      <c r="P556" s="54"/>
    </row>
    <row r="557" spans="2:16" x14ac:dyDescent="0.25">
      <c r="B557" s="80" t="str">
        <f>'5. Offre de transport_2'!B563</f>
        <v/>
      </c>
      <c r="C557" s="81" t="str">
        <f>'5. Offre de transport_2'!C563</f>
        <v/>
      </c>
      <c r="D557" s="150" t="str">
        <f>'5. Offre de transport_2'!D563&amp;" - "&amp;'5. Offre de transport_2'!E563</f>
        <v xml:space="preserve"> - </v>
      </c>
      <c r="E557" s="49"/>
      <c r="F557" s="49"/>
      <c r="G557" s="54"/>
      <c r="H557" s="49"/>
      <c r="I557" s="49"/>
      <c r="J557" s="54"/>
      <c r="K557" s="49"/>
      <c r="L557" s="49"/>
      <c r="M557" s="54"/>
      <c r="N557" s="49"/>
      <c r="O557" s="49"/>
      <c r="P557" s="54"/>
    </row>
    <row r="558" spans="2:16" x14ac:dyDescent="0.25">
      <c r="B558" s="80" t="str">
        <f>'5. Offre de transport_2'!B564</f>
        <v/>
      </c>
      <c r="C558" s="81" t="str">
        <f>'5. Offre de transport_2'!C564</f>
        <v/>
      </c>
      <c r="D558" s="150" t="str">
        <f>'5. Offre de transport_2'!D564&amp;" - "&amp;'5. Offre de transport_2'!E564</f>
        <v xml:space="preserve"> - </v>
      </c>
      <c r="E558" s="49"/>
      <c r="F558" s="49"/>
      <c r="G558" s="54"/>
      <c r="H558" s="49"/>
      <c r="I558" s="49"/>
      <c r="J558" s="54"/>
      <c r="K558" s="49"/>
      <c r="L558" s="49"/>
      <c r="M558" s="54"/>
      <c r="N558" s="49"/>
      <c r="O558" s="49"/>
      <c r="P558" s="54"/>
    </row>
    <row r="559" spans="2:16" x14ac:dyDescent="0.25">
      <c r="B559" s="80" t="str">
        <f>'5. Offre de transport_2'!B565</f>
        <v/>
      </c>
      <c r="C559" s="81" t="str">
        <f>'5. Offre de transport_2'!C565</f>
        <v/>
      </c>
      <c r="D559" s="150" t="str">
        <f>'5. Offre de transport_2'!D565&amp;" - "&amp;'5. Offre de transport_2'!E565</f>
        <v xml:space="preserve"> - </v>
      </c>
      <c r="E559" s="49"/>
      <c r="F559" s="49"/>
      <c r="G559" s="54"/>
      <c r="H559" s="49"/>
      <c r="I559" s="49"/>
      <c r="J559" s="54"/>
      <c r="K559" s="49"/>
      <c r="L559" s="49"/>
      <c r="M559" s="54"/>
      <c r="N559" s="49"/>
      <c r="O559" s="49"/>
      <c r="P559" s="54"/>
    </row>
    <row r="560" spans="2:16" x14ac:dyDescent="0.25">
      <c r="B560" s="80" t="str">
        <f>'5. Offre de transport_2'!B566</f>
        <v/>
      </c>
      <c r="C560" s="81" t="str">
        <f>'5. Offre de transport_2'!C566</f>
        <v/>
      </c>
      <c r="D560" s="150" t="str">
        <f>'5. Offre de transport_2'!D566&amp;" - "&amp;'5. Offre de transport_2'!E566</f>
        <v xml:space="preserve"> - </v>
      </c>
      <c r="E560" s="49"/>
      <c r="F560" s="49"/>
      <c r="G560" s="54"/>
      <c r="H560" s="49"/>
      <c r="I560" s="49"/>
      <c r="J560" s="54"/>
      <c r="K560" s="49"/>
      <c r="L560" s="49"/>
      <c r="M560" s="54"/>
      <c r="N560" s="49"/>
      <c r="O560" s="49"/>
      <c r="P560" s="54"/>
    </row>
    <row r="561" spans="2:16" x14ac:dyDescent="0.25">
      <c r="B561" s="80" t="str">
        <f>'5. Offre de transport_2'!B567</f>
        <v/>
      </c>
      <c r="C561" s="81" t="str">
        <f>'5. Offre de transport_2'!C567</f>
        <v/>
      </c>
      <c r="D561" s="150" t="str">
        <f>'5. Offre de transport_2'!D567&amp;" - "&amp;'5. Offre de transport_2'!E567</f>
        <v xml:space="preserve"> - </v>
      </c>
      <c r="E561" s="49"/>
      <c r="F561" s="49"/>
      <c r="G561" s="54"/>
      <c r="H561" s="49"/>
      <c r="I561" s="49"/>
      <c r="J561" s="54"/>
      <c r="K561" s="49"/>
      <c r="L561" s="49"/>
      <c r="M561" s="54"/>
      <c r="N561" s="49"/>
      <c r="O561" s="49"/>
      <c r="P561" s="54"/>
    </row>
    <row r="562" spans="2:16" x14ac:dyDescent="0.25">
      <c r="B562" s="80" t="str">
        <f>'5. Offre de transport_2'!B568</f>
        <v/>
      </c>
      <c r="C562" s="81" t="str">
        <f>'5. Offre de transport_2'!C568</f>
        <v/>
      </c>
      <c r="D562" s="150" t="str">
        <f>'5. Offre de transport_2'!D568&amp;" - "&amp;'5. Offre de transport_2'!E568</f>
        <v xml:space="preserve"> - </v>
      </c>
      <c r="E562" s="49"/>
      <c r="F562" s="49"/>
      <c r="G562" s="54"/>
      <c r="H562" s="49"/>
      <c r="I562" s="49"/>
      <c r="J562" s="54"/>
      <c r="K562" s="49"/>
      <c r="L562" s="49"/>
      <c r="M562" s="54"/>
      <c r="N562" s="49"/>
      <c r="O562" s="49"/>
      <c r="P562" s="54"/>
    </row>
    <row r="563" spans="2:16" x14ac:dyDescent="0.25">
      <c r="B563" s="80" t="str">
        <f>'5. Offre de transport_2'!B569</f>
        <v/>
      </c>
      <c r="C563" s="81" t="str">
        <f>'5. Offre de transport_2'!C569</f>
        <v/>
      </c>
      <c r="D563" s="150" t="str">
        <f>'5. Offre de transport_2'!D569&amp;" - "&amp;'5. Offre de transport_2'!E569</f>
        <v xml:space="preserve"> - </v>
      </c>
      <c r="E563" s="49"/>
      <c r="F563" s="49"/>
      <c r="G563" s="54"/>
      <c r="H563" s="49"/>
      <c r="I563" s="49"/>
      <c r="J563" s="54"/>
      <c r="K563" s="49"/>
      <c r="L563" s="49"/>
      <c r="M563" s="54"/>
      <c r="N563" s="49"/>
      <c r="O563" s="49"/>
      <c r="P563" s="54"/>
    </row>
    <row r="564" spans="2:16" x14ac:dyDescent="0.25">
      <c r="B564" s="80" t="str">
        <f>'5. Offre de transport_2'!B570</f>
        <v/>
      </c>
      <c r="C564" s="81" t="str">
        <f>'5. Offre de transport_2'!C570</f>
        <v/>
      </c>
      <c r="D564" s="150" t="str">
        <f>'5. Offre de transport_2'!D570&amp;" - "&amp;'5. Offre de transport_2'!E570</f>
        <v xml:space="preserve"> - </v>
      </c>
      <c r="E564" s="49"/>
      <c r="F564" s="49"/>
      <c r="G564" s="54"/>
      <c r="H564" s="49"/>
      <c r="I564" s="49"/>
      <c r="J564" s="54"/>
      <c r="K564" s="49"/>
      <c r="L564" s="49"/>
      <c r="M564" s="54"/>
      <c r="N564" s="49"/>
      <c r="O564" s="49"/>
      <c r="P564" s="54"/>
    </row>
    <row r="565" spans="2:16" x14ac:dyDescent="0.25">
      <c r="B565" s="80" t="str">
        <f>'5. Offre de transport_2'!B571</f>
        <v/>
      </c>
      <c r="C565" s="81" t="str">
        <f>'5. Offre de transport_2'!C571</f>
        <v/>
      </c>
      <c r="D565" s="150" t="str">
        <f>'5. Offre de transport_2'!D571&amp;" - "&amp;'5. Offre de transport_2'!E571</f>
        <v xml:space="preserve"> - </v>
      </c>
      <c r="E565" s="49"/>
      <c r="F565" s="49"/>
      <c r="G565" s="54"/>
      <c r="H565" s="49"/>
      <c r="I565" s="49"/>
      <c r="J565" s="54"/>
      <c r="K565" s="49"/>
      <c r="L565" s="49"/>
      <c r="M565" s="54"/>
      <c r="N565" s="49"/>
      <c r="O565" s="49"/>
      <c r="P565" s="54"/>
    </row>
    <row r="566" spans="2:16" x14ac:dyDescent="0.25">
      <c r="B566" s="80" t="str">
        <f>'5. Offre de transport_2'!B572</f>
        <v/>
      </c>
      <c r="C566" s="81" t="str">
        <f>'5. Offre de transport_2'!C572</f>
        <v/>
      </c>
      <c r="D566" s="150" t="str">
        <f>'5. Offre de transport_2'!D572&amp;" - "&amp;'5. Offre de transport_2'!E572</f>
        <v xml:space="preserve"> - </v>
      </c>
      <c r="E566" s="49"/>
      <c r="F566" s="49"/>
      <c r="G566" s="54"/>
      <c r="H566" s="49"/>
      <c r="I566" s="49"/>
      <c r="J566" s="54"/>
      <c r="K566" s="49"/>
      <c r="L566" s="49"/>
      <c r="M566" s="54"/>
      <c r="N566" s="49"/>
      <c r="O566" s="49"/>
      <c r="P566" s="54"/>
    </row>
    <row r="567" spans="2:16" x14ac:dyDescent="0.25">
      <c r="B567" s="80" t="str">
        <f>'5. Offre de transport_2'!B573</f>
        <v/>
      </c>
      <c r="C567" s="81" t="str">
        <f>'5. Offre de transport_2'!C573</f>
        <v/>
      </c>
      <c r="D567" s="150" t="str">
        <f>'5. Offre de transport_2'!D573&amp;" - "&amp;'5. Offre de transport_2'!E573</f>
        <v xml:space="preserve"> - </v>
      </c>
      <c r="E567" s="49"/>
      <c r="F567" s="49"/>
      <c r="G567" s="54"/>
      <c r="H567" s="49"/>
      <c r="I567" s="49"/>
      <c r="J567" s="54"/>
      <c r="K567" s="49"/>
      <c r="L567" s="49"/>
      <c r="M567" s="54"/>
      <c r="N567" s="49"/>
      <c r="O567" s="49"/>
      <c r="P567" s="54"/>
    </row>
    <row r="568" spans="2:16" x14ac:dyDescent="0.25">
      <c r="B568" s="80" t="str">
        <f>'5. Offre de transport_2'!B574</f>
        <v/>
      </c>
      <c r="C568" s="81" t="str">
        <f>'5. Offre de transport_2'!C574</f>
        <v/>
      </c>
      <c r="D568" s="150" t="str">
        <f>'5. Offre de transport_2'!D574&amp;" - "&amp;'5. Offre de transport_2'!E574</f>
        <v xml:space="preserve"> - </v>
      </c>
      <c r="E568" s="49"/>
      <c r="F568" s="49"/>
      <c r="G568" s="54"/>
      <c r="H568" s="49"/>
      <c r="I568" s="49"/>
      <c r="J568" s="54"/>
      <c r="K568" s="49"/>
      <c r="L568" s="49"/>
      <c r="M568" s="54"/>
      <c r="N568" s="49"/>
      <c r="O568" s="49"/>
      <c r="P568" s="54"/>
    </row>
    <row r="569" spans="2:16" x14ac:dyDescent="0.25">
      <c r="B569" s="80" t="str">
        <f>'5. Offre de transport_2'!B575</f>
        <v/>
      </c>
      <c r="C569" s="81" t="str">
        <f>'5. Offre de transport_2'!C575</f>
        <v/>
      </c>
      <c r="D569" s="150" t="str">
        <f>'5. Offre de transport_2'!D575&amp;" - "&amp;'5. Offre de transport_2'!E575</f>
        <v xml:space="preserve"> - </v>
      </c>
      <c r="E569" s="49"/>
      <c r="F569" s="49"/>
      <c r="G569" s="54"/>
      <c r="H569" s="49"/>
      <c r="I569" s="49"/>
      <c r="J569" s="54"/>
      <c r="K569" s="49"/>
      <c r="L569" s="49"/>
      <c r="M569" s="54"/>
      <c r="N569" s="49"/>
      <c r="O569" s="49"/>
      <c r="P569" s="54"/>
    </row>
    <row r="570" spans="2:16" x14ac:dyDescent="0.25">
      <c r="B570" s="80" t="str">
        <f>'5. Offre de transport_2'!B576</f>
        <v/>
      </c>
      <c r="C570" s="81" t="str">
        <f>'5. Offre de transport_2'!C576</f>
        <v/>
      </c>
      <c r="D570" s="150" t="str">
        <f>'5. Offre de transport_2'!D576&amp;" - "&amp;'5. Offre de transport_2'!E576</f>
        <v xml:space="preserve"> - </v>
      </c>
      <c r="E570" s="49"/>
      <c r="F570" s="49"/>
      <c r="G570" s="54"/>
      <c r="H570" s="49"/>
      <c r="I570" s="49"/>
      <c r="J570" s="54"/>
      <c r="K570" s="49"/>
      <c r="L570" s="49"/>
      <c r="M570" s="54"/>
      <c r="N570" s="49"/>
      <c r="O570" s="49"/>
      <c r="P570" s="54"/>
    </row>
    <row r="571" spans="2:16" x14ac:dyDescent="0.25">
      <c r="B571" s="80" t="str">
        <f>'5. Offre de transport_2'!B577</f>
        <v/>
      </c>
      <c r="C571" s="81" t="str">
        <f>'5. Offre de transport_2'!C577</f>
        <v/>
      </c>
      <c r="D571" s="150" t="str">
        <f>'5. Offre de transport_2'!D577&amp;" - "&amp;'5. Offre de transport_2'!E577</f>
        <v xml:space="preserve"> - </v>
      </c>
      <c r="E571" s="49"/>
      <c r="F571" s="49"/>
      <c r="G571" s="54"/>
      <c r="H571" s="49"/>
      <c r="I571" s="49"/>
      <c r="J571" s="54"/>
      <c r="K571" s="49"/>
      <c r="L571" s="49"/>
      <c r="M571" s="54"/>
      <c r="N571" s="49"/>
      <c r="O571" s="49"/>
      <c r="P571" s="54"/>
    </row>
    <row r="572" spans="2:16" x14ac:dyDescent="0.25">
      <c r="B572" s="80" t="str">
        <f>'5. Offre de transport_2'!B578</f>
        <v/>
      </c>
      <c r="C572" s="81" t="str">
        <f>'5. Offre de transport_2'!C578</f>
        <v/>
      </c>
      <c r="D572" s="150" t="str">
        <f>'5. Offre de transport_2'!D578&amp;" - "&amp;'5. Offre de transport_2'!E578</f>
        <v xml:space="preserve"> - </v>
      </c>
      <c r="E572" s="49"/>
      <c r="F572" s="49"/>
      <c r="G572" s="54"/>
      <c r="H572" s="49"/>
      <c r="I572" s="49"/>
      <c r="J572" s="54"/>
      <c r="K572" s="49"/>
      <c r="L572" s="49"/>
      <c r="M572" s="54"/>
      <c r="N572" s="49"/>
      <c r="O572" s="49"/>
      <c r="P572" s="54"/>
    </row>
    <row r="573" spans="2:16" x14ac:dyDescent="0.25">
      <c r="B573" s="80" t="str">
        <f>'5. Offre de transport_2'!B579</f>
        <v/>
      </c>
      <c r="C573" s="81" t="str">
        <f>'5. Offre de transport_2'!C579</f>
        <v/>
      </c>
      <c r="D573" s="150" t="str">
        <f>'5. Offre de transport_2'!D579&amp;" - "&amp;'5. Offre de transport_2'!E579</f>
        <v xml:space="preserve"> - </v>
      </c>
      <c r="E573" s="49"/>
      <c r="F573" s="49"/>
      <c r="G573" s="54"/>
      <c r="H573" s="49"/>
      <c r="I573" s="49"/>
      <c r="J573" s="54"/>
      <c r="K573" s="49"/>
      <c r="L573" s="49"/>
      <c r="M573" s="54"/>
      <c r="N573" s="49"/>
      <c r="O573" s="49"/>
      <c r="P573" s="54"/>
    </row>
    <row r="574" spans="2:16" x14ac:dyDescent="0.25">
      <c r="B574" s="80" t="str">
        <f>'5. Offre de transport_2'!B580</f>
        <v/>
      </c>
      <c r="C574" s="81" t="str">
        <f>'5. Offre de transport_2'!C580</f>
        <v/>
      </c>
      <c r="D574" s="150" t="str">
        <f>'5. Offre de transport_2'!D580&amp;" - "&amp;'5. Offre de transport_2'!E580</f>
        <v xml:space="preserve"> - </v>
      </c>
      <c r="E574" s="49"/>
      <c r="F574" s="49"/>
      <c r="G574" s="54"/>
      <c r="H574" s="49"/>
      <c r="I574" s="49"/>
      <c r="J574" s="54"/>
      <c r="K574" s="49"/>
      <c r="L574" s="49"/>
      <c r="M574" s="54"/>
      <c r="N574" s="49"/>
      <c r="O574" s="49"/>
      <c r="P574" s="54"/>
    </row>
    <row r="575" spans="2:16" x14ac:dyDescent="0.25">
      <c r="B575" s="80" t="str">
        <f>'5. Offre de transport_2'!B581</f>
        <v/>
      </c>
      <c r="C575" s="81" t="str">
        <f>'5. Offre de transport_2'!C581</f>
        <v/>
      </c>
      <c r="D575" s="150" t="str">
        <f>'5. Offre de transport_2'!D581&amp;" - "&amp;'5. Offre de transport_2'!E581</f>
        <v xml:space="preserve"> - </v>
      </c>
      <c r="E575" s="49"/>
      <c r="F575" s="49"/>
      <c r="G575" s="54"/>
      <c r="H575" s="49"/>
      <c r="I575" s="49"/>
      <c r="J575" s="54"/>
      <c r="K575" s="49"/>
      <c r="L575" s="49"/>
      <c r="M575" s="54"/>
      <c r="N575" s="49"/>
      <c r="O575" s="49"/>
      <c r="P575" s="54"/>
    </row>
    <row r="576" spans="2:16" x14ac:dyDescent="0.25">
      <c r="B576" s="80" t="str">
        <f>'5. Offre de transport_2'!B582</f>
        <v/>
      </c>
      <c r="C576" s="81" t="str">
        <f>'5. Offre de transport_2'!C582</f>
        <v/>
      </c>
      <c r="D576" s="150" t="str">
        <f>'5. Offre de transport_2'!D582&amp;" - "&amp;'5. Offre de transport_2'!E582</f>
        <v xml:space="preserve"> - </v>
      </c>
      <c r="E576" s="49"/>
      <c r="F576" s="49"/>
      <c r="G576" s="54"/>
      <c r="H576" s="49"/>
      <c r="I576" s="49"/>
      <c r="J576" s="54"/>
      <c r="K576" s="49"/>
      <c r="L576" s="49"/>
      <c r="M576" s="54"/>
      <c r="N576" s="49"/>
      <c r="O576" s="49"/>
      <c r="P576" s="54"/>
    </row>
    <row r="577" spans="2:16" x14ac:dyDescent="0.25">
      <c r="B577" s="80" t="str">
        <f>'5. Offre de transport_2'!B583</f>
        <v/>
      </c>
      <c r="C577" s="81" t="str">
        <f>'5. Offre de transport_2'!C583</f>
        <v/>
      </c>
      <c r="D577" s="150" t="str">
        <f>'5. Offre de transport_2'!D583&amp;" - "&amp;'5. Offre de transport_2'!E583</f>
        <v xml:space="preserve"> - </v>
      </c>
      <c r="E577" s="49"/>
      <c r="F577" s="49"/>
      <c r="G577" s="54"/>
      <c r="H577" s="49"/>
      <c r="I577" s="49"/>
      <c r="J577" s="54"/>
      <c r="K577" s="49"/>
      <c r="L577" s="49"/>
      <c r="M577" s="54"/>
      <c r="N577" s="49"/>
      <c r="O577" s="49"/>
      <c r="P577" s="54"/>
    </row>
    <row r="578" spans="2:16" x14ac:dyDescent="0.25">
      <c r="B578" s="80" t="str">
        <f>'5. Offre de transport_2'!B584</f>
        <v/>
      </c>
      <c r="C578" s="81" t="str">
        <f>'5. Offre de transport_2'!C584</f>
        <v/>
      </c>
      <c r="D578" s="150" t="str">
        <f>'5. Offre de transport_2'!D584&amp;" - "&amp;'5. Offre de transport_2'!E584</f>
        <v xml:space="preserve"> - </v>
      </c>
      <c r="E578" s="49"/>
      <c r="F578" s="49"/>
      <c r="G578" s="54"/>
      <c r="H578" s="49"/>
      <c r="I578" s="49"/>
      <c r="J578" s="54"/>
      <c r="K578" s="49"/>
      <c r="L578" s="49"/>
      <c r="M578" s="54"/>
      <c r="N578" s="49"/>
      <c r="O578" s="49"/>
      <c r="P578" s="54"/>
    </row>
    <row r="579" spans="2:16" x14ac:dyDescent="0.25">
      <c r="B579" s="80" t="str">
        <f>'5. Offre de transport_2'!B585</f>
        <v/>
      </c>
      <c r="C579" s="81" t="str">
        <f>'5. Offre de transport_2'!C585</f>
        <v/>
      </c>
      <c r="D579" s="150" t="str">
        <f>'5. Offre de transport_2'!D585&amp;" - "&amp;'5. Offre de transport_2'!E585</f>
        <v xml:space="preserve"> - </v>
      </c>
      <c r="E579" s="49"/>
      <c r="F579" s="49"/>
      <c r="G579" s="54"/>
      <c r="H579" s="49"/>
      <c r="I579" s="49"/>
      <c r="J579" s="54"/>
      <c r="K579" s="49"/>
      <c r="L579" s="49"/>
      <c r="M579" s="54"/>
      <c r="N579" s="49"/>
      <c r="O579" s="49"/>
      <c r="P579" s="54"/>
    </row>
    <row r="580" spans="2:16" x14ac:dyDescent="0.25">
      <c r="B580" s="80" t="str">
        <f>'5. Offre de transport_2'!B586</f>
        <v/>
      </c>
      <c r="C580" s="81" t="str">
        <f>'5. Offre de transport_2'!C586</f>
        <v/>
      </c>
      <c r="D580" s="150" t="str">
        <f>'5. Offre de transport_2'!D586&amp;" - "&amp;'5. Offre de transport_2'!E586</f>
        <v xml:space="preserve"> - </v>
      </c>
      <c r="E580" s="49"/>
      <c r="F580" s="49"/>
      <c r="G580" s="54"/>
      <c r="H580" s="49"/>
      <c r="I580" s="49"/>
      <c r="J580" s="54"/>
      <c r="K580" s="49"/>
      <c r="L580" s="49"/>
      <c r="M580" s="54"/>
      <c r="N580" s="49"/>
      <c r="O580" s="49"/>
      <c r="P580" s="54"/>
    </row>
    <row r="581" spans="2:16" x14ac:dyDescent="0.25">
      <c r="B581" s="80" t="str">
        <f>'5. Offre de transport_2'!B587</f>
        <v/>
      </c>
      <c r="C581" s="81" t="str">
        <f>'5. Offre de transport_2'!C587</f>
        <v/>
      </c>
      <c r="D581" s="150" t="str">
        <f>'5. Offre de transport_2'!D587&amp;" - "&amp;'5. Offre de transport_2'!E587</f>
        <v xml:space="preserve"> - </v>
      </c>
      <c r="E581" s="49"/>
      <c r="F581" s="49"/>
      <c r="G581" s="54"/>
      <c r="H581" s="49"/>
      <c r="I581" s="49"/>
      <c r="J581" s="54"/>
      <c r="K581" s="49"/>
      <c r="L581" s="49"/>
      <c r="M581" s="54"/>
      <c r="N581" s="49"/>
      <c r="O581" s="49"/>
      <c r="P581" s="54"/>
    </row>
    <row r="582" spans="2:16" x14ac:dyDescent="0.25">
      <c r="B582" s="80" t="str">
        <f>'5. Offre de transport_2'!B588</f>
        <v/>
      </c>
      <c r="C582" s="81" t="str">
        <f>'5. Offre de transport_2'!C588</f>
        <v/>
      </c>
      <c r="D582" s="150" t="str">
        <f>'5. Offre de transport_2'!D588&amp;" - "&amp;'5. Offre de transport_2'!E588</f>
        <v xml:space="preserve"> - </v>
      </c>
      <c r="E582" s="49"/>
      <c r="F582" s="49"/>
      <c r="G582" s="54"/>
      <c r="H582" s="49"/>
      <c r="I582" s="49"/>
      <c r="J582" s="54"/>
      <c r="K582" s="49"/>
      <c r="L582" s="49"/>
      <c r="M582" s="54"/>
      <c r="N582" s="49"/>
      <c r="O582" s="49"/>
      <c r="P582" s="54"/>
    </row>
    <row r="583" spans="2:16" x14ac:dyDescent="0.25">
      <c r="B583" s="80" t="str">
        <f>'5. Offre de transport_2'!B589</f>
        <v/>
      </c>
      <c r="C583" s="81" t="str">
        <f>'5. Offre de transport_2'!C589</f>
        <v/>
      </c>
      <c r="D583" s="150" t="str">
        <f>'5. Offre de transport_2'!D589&amp;" - "&amp;'5. Offre de transport_2'!E589</f>
        <v xml:space="preserve"> - </v>
      </c>
      <c r="E583" s="49"/>
      <c r="F583" s="49"/>
      <c r="G583" s="54"/>
      <c r="H583" s="49"/>
      <c r="I583" s="49"/>
      <c r="J583" s="54"/>
      <c r="K583" s="49"/>
      <c r="L583" s="49"/>
      <c r="M583" s="54"/>
      <c r="N583" s="49"/>
      <c r="O583" s="49"/>
      <c r="P583" s="54"/>
    </row>
    <row r="584" spans="2:16" x14ac:dyDescent="0.25">
      <c r="B584" s="80" t="str">
        <f>'5. Offre de transport_2'!B590</f>
        <v/>
      </c>
      <c r="C584" s="81" t="str">
        <f>'5. Offre de transport_2'!C590</f>
        <v/>
      </c>
      <c r="D584" s="150" t="str">
        <f>'5. Offre de transport_2'!D590&amp;" - "&amp;'5. Offre de transport_2'!E590</f>
        <v xml:space="preserve"> - </v>
      </c>
      <c r="E584" s="49"/>
      <c r="F584" s="49"/>
      <c r="G584" s="54"/>
      <c r="H584" s="49"/>
      <c r="I584" s="49"/>
      <c r="J584" s="54"/>
      <c r="K584" s="49"/>
      <c r="L584" s="49"/>
      <c r="M584" s="54"/>
      <c r="N584" s="49"/>
      <c r="O584" s="49"/>
      <c r="P584" s="54"/>
    </row>
    <row r="585" spans="2:16" x14ac:dyDescent="0.25">
      <c r="B585" s="80" t="str">
        <f>'5. Offre de transport_2'!B591</f>
        <v/>
      </c>
      <c r="C585" s="81" t="str">
        <f>'5. Offre de transport_2'!C591</f>
        <v/>
      </c>
      <c r="D585" s="150" t="str">
        <f>'5. Offre de transport_2'!D591&amp;" - "&amp;'5. Offre de transport_2'!E591</f>
        <v xml:space="preserve"> - </v>
      </c>
      <c r="E585" s="49"/>
      <c r="F585" s="49"/>
      <c r="G585" s="54"/>
      <c r="H585" s="49"/>
      <c r="I585" s="49"/>
      <c r="J585" s="54"/>
      <c r="K585" s="49"/>
      <c r="L585" s="49"/>
      <c r="M585" s="54"/>
      <c r="N585" s="49"/>
      <c r="O585" s="49"/>
      <c r="P585" s="54"/>
    </row>
    <row r="586" spans="2:16" x14ac:dyDescent="0.25">
      <c r="B586" s="80" t="str">
        <f>'5. Offre de transport_2'!B592</f>
        <v/>
      </c>
      <c r="C586" s="81" t="str">
        <f>'5. Offre de transport_2'!C592</f>
        <v/>
      </c>
      <c r="D586" s="150" t="str">
        <f>'5. Offre de transport_2'!D592&amp;" - "&amp;'5. Offre de transport_2'!E592</f>
        <v xml:space="preserve"> - </v>
      </c>
      <c r="E586" s="49"/>
      <c r="F586" s="49"/>
      <c r="G586" s="54"/>
      <c r="H586" s="49"/>
      <c r="I586" s="49"/>
      <c r="J586" s="54"/>
      <c r="K586" s="49"/>
      <c r="L586" s="49"/>
      <c r="M586" s="54"/>
      <c r="N586" s="49"/>
      <c r="O586" s="49"/>
      <c r="P586" s="54"/>
    </row>
    <row r="587" spans="2:16" x14ac:dyDescent="0.25">
      <c r="B587" s="80" t="str">
        <f>'5. Offre de transport_2'!B593</f>
        <v/>
      </c>
      <c r="C587" s="81" t="str">
        <f>'5. Offre de transport_2'!C593</f>
        <v/>
      </c>
      <c r="D587" s="150" t="str">
        <f>'5. Offre de transport_2'!D593&amp;" - "&amp;'5. Offre de transport_2'!E593</f>
        <v xml:space="preserve"> - </v>
      </c>
      <c r="E587" s="49"/>
      <c r="F587" s="49"/>
      <c r="G587" s="54"/>
      <c r="H587" s="49"/>
      <c r="I587" s="49"/>
      <c r="J587" s="54"/>
      <c r="K587" s="49"/>
      <c r="L587" s="49"/>
      <c r="M587" s="54"/>
      <c r="N587" s="49"/>
      <c r="O587" s="49"/>
      <c r="P587" s="54"/>
    </row>
    <row r="588" spans="2:16" x14ac:dyDescent="0.25">
      <c r="B588" s="80" t="str">
        <f>'5. Offre de transport_2'!B594</f>
        <v/>
      </c>
      <c r="C588" s="81" t="str">
        <f>'5. Offre de transport_2'!C594</f>
        <v/>
      </c>
      <c r="D588" s="150" t="str">
        <f>'5. Offre de transport_2'!D594&amp;" - "&amp;'5. Offre de transport_2'!E594</f>
        <v xml:space="preserve"> - </v>
      </c>
      <c r="E588" s="49"/>
      <c r="F588" s="49"/>
      <c r="G588" s="54"/>
      <c r="H588" s="49"/>
      <c r="I588" s="49"/>
      <c r="J588" s="54"/>
      <c r="K588" s="49"/>
      <c r="L588" s="49"/>
      <c r="M588" s="54"/>
      <c r="N588" s="49"/>
      <c r="O588" s="49"/>
      <c r="P588" s="54"/>
    </row>
    <row r="589" spans="2:16" x14ac:dyDescent="0.25">
      <c r="B589" s="80" t="str">
        <f>'5. Offre de transport_2'!B595</f>
        <v/>
      </c>
      <c r="C589" s="81" t="str">
        <f>'5. Offre de transport_2'!C595</f>
        <v/>
      </c>
      <c r="D589" s="150" t="str">
        <f>'5. Offre de transport_2'!D595&amp;" - "&amp;'5. Offre de transport_2'!E595</f>
        <v xml:space="preserve"> - </v>
      </c>
      <c r="E589" s="49"/>
      <c r="F589" s="49"/>
      <c r="G589" s="54"/>
      <c r="H589" s="49"/>
      <c r="I589" s="49"/>
      <c r="J589" s="54"/>
      <c r="K589" s="49"/>
      <c r="L589" s="49"/>
      <c r="M589" s="54"/>
      <c r="N589" s="49"/>
      <c r="O589" s="49"/>
      <c r="P589" s="54"/>
    </row>
    <row r="590" spans="2:16" x14ac:dyDescent="0.25">
      <c r="B590" s="80" t="str">
        <f>'5. Offre de transport_2'!B596</f>
        <v/>
      </c>
      <c r="C590" s="81" t="str">
        <f>'5. Offre de transport_2'!C596</f>
        <v/>
      </c>
      <c r="D590" s="150" t="str">
        <f>'5. Offre de transport_2'!D596&amp;" - "&amp;'5. Offre de transport_2'!E596</f>
        <v xml:space="preserve"> - </v>
      </c>
      <c r="E590" s="49"/>
      <c r="F590" s="49"/>
      <c r="G590" s="54"/>
      <c r="H590" s="49"/>
      <c r="I590" s="49"/>
      <c r="J590" s="54"/>
      <c r="K590" s="49"/>
      <c r="L590" s="49"/>
      <c r="M590" s="54"/>
      <c r="N590" s="49"/>
      <c r="O590" s="49"/>
      <c r="P590" s="54"/>
    </row>
    <row r="591" spans="2:16" x14ac:dyDescent="0.25">
      <c r="B591" s="80" t="str">
        <f>'5. Offre de transport_2'!B597</f>
        <v/>
      </c>
      <c r="C591" s="81" t="str">
        <f>'5. Offre de transport_2'!C597</f>
        <v/>
      </c>
      <c r="D591" s="150" t="str">
        <f>'5. Offre de transport_2'!D597&amp;" - "&amp;'5. Offre de transport_2'!E597</f>
        <v xml:space="preserve"> - </v>
      </c>
      <c r="E591" s="49"/>
      <c r="F591" s="49"/>
      <c r="G591" s="54"/>
      <c r="H591" s="49"/>
      <c r="I591" s="49"/>
      <c r="J591" s="54"/>
      <c r="K591" s="49"/>
      <c r="L591" s="49"/>
      <c r="M591" s="54"/>
      <c r="N591" s="49"/>
      <c r="O591" s="49"/>
      <c r="P591" s="54"/>
    </row>
    <row r="592" spans="2:16" x14ac:dyDescent="0.25">
      <c r="B592" s="80" t="str">
        <f>'5. Offre de transport_2'!B598</f>
        <v/>
      </c>
      <c r="C592" s="81" t="str">
        <f>'5. Offre de transport_2'!C598</f>
        <v/>
      </c>
      <c r="D592" s="150" t="str">
        <f>'5. Offre de transport_2'!D598&amp;" - "&amp;'5. Offre de transport_2'!E598</f>
        <v xml:space="preserve"> - </v>
      </c>
      <c r="E592" s="49"/>
      <c r="F592" s="49"/>
      <c r="G592" s="54"/>
      <c r="H592" s="49"/>
      <c r="I592" s="49"/>
      <c r="J592" s="54"/>
      <c r="K592" s="49"/>
      <c r="L592" s="49"/>
      <c r="M592" s="54"/>
      <c r="N592" s="49"/>
      <c r="O592" s="49"/>
      <c r="P592" s="54"/>
    </row>
    <row r="593" spans="2:16" x14ac:dyDescent="0.25">
      <c r="B593" s="80" t="str">
        <f>'5. Offre de transport_2'!B599</f>
        <v/>
      </c>
      <c r="C593" s="81" t="str">
        <f>'5. Offre de transport_2'!C599</f>
        <v/>
      </c>
      <c r="D593" s="150" t="str">
        <f>'5. Offre de transport_2'!D599&amp;" - "&amp;'5. Offre de transport_2'!E599</f>
        <v xml:space="preserve"> - </v>
      </c>
      <c r="E593" s="49"/>
      <c r="F593" s="49"/>
      <c r="G593" s="54"/>
      <c r="H593" s="49"/>
      <c r="I593" s="49"/>
      <c r="J593" s="54"/>
      <c r="K593" s="49"/>
      <c r="L593" s="49"/>
      <c r="M593" s="54"/>
      <c r="N593" s="49"/>
      <c r="O593" s="49"/>
      <c r="P593" s="54"/>
    </row>
    <row r="594" spans="2:16" x14ac:dyDescent="0.25">
      <c r="B594" s="80" t="str">
        <f>'5. Offre de transport_2'!B600</f>
        <v/>
      </c>
      <c r="C594" s="81" t="str">
        <f>'5. Offre de transport_2'!C600</f>
        <v/>
      </c>
      <c r="D594" s="150" t="str">
        <f>'5. Offre de transport_2'!D600&amp;" - "&amp;'5. Offre de transport_2'!E600</f>
        <v xml:space="preserve"> - </v>
      </c>
      <c r="E594" s="49"/>
      <c r="F594" s="49"/>
      <c r="G594" s="54"/>
      <c r="H594" s="49"/>
      <c r="I594" s="49"/>
      <c r="J594" s="54"/>
      <c r="K594" s="49"/>
      <c r="L594" s="49"/>
      <c r="M594" s="54"/>
      <c r="N594" s="49"/>
      <c r="O594" s="49"/>
      <c r="P594" s="54"/>
    </row>
    <row r="595" spans="2:16" x14ac:dyDescent="0.25">
      <c r="B595" s="80" t="str">
        <f>'5. Offre de transport_2'!B601</f>
        <v/>
      </c>
      <c r="C595" s="81" t="str">
        <f>'5. Offre de transport_2'!C601</f>
        <v/>
      </c>
      <c r="D595" s="150" t="str">
        <f>'5. Offre de transport_2'!D601&amp;" - "&amp;'5. Offre de transport_2'!E601</f>
        <v xml:space="preserve"> - </v>
      </c>
      <c r="E595" s="49"/>
      <c r="F595" s="49"/>
      <c r="G595" s="54"/>
      <c r="H595" s="49"/>
      <c r="I595" s="49"/>
      <c r="J595" s="54"/>
      <c r="K595" s="49"/>
      <c r="L595" s="49"/>
      <c r="M595" s="54"/>
      <c r="N595" s="49"/>
      <c r="O595" s="49"/>
      <c r="P595" s="54"/>
    </row>
    <row r="596" spans="2:16" x14ac:dyDescent="0.25">
      <c r="B596" s="80" t="str">
        <f>'5. Offre de transport_2'!B602</f>
        <v/>
      </c>
      <c r="C596" s="81" t="str">
        <f>'5. Offre de transport_2'!C602</f>
        <v/>
      </c>
      <c r="D596" s="150" t="str">
        <f>'5. Offre de transport_2'!D602&amp;" - "&amp;'5. Offre de transport_2'!E602</f>
        <v xml:space="preserve"> - </v>
      </c>
      <c r="E596" s="49"/>
      <c r="F596" s="49"/>
      <c r="G596" s="54"/>
      <c r="H596" s="49"/>
      <c r="I596" s="49"/>
      <c r="J596" s="54"/>
      <c r="K596" s="49"/>
      <c r="L596" s="49"/>
      <c r="M596" s="54"/>
      <c r="N596" s="49"/>
      <c r="O596" s="49"/>
      <c r="P596" s="54"/>
    </row>
    <row r="597" spans="2:16" x14ac:dyDescent="0.25">
      <c r="B597" s="80" t="str">
        <f>'5. Offre de transport_2'!B603</f>
        <v/>
      </c>
      <c r="C597" s="81" t="str">
        <f>'5. Offre de transport_2'!C603</f>
        <v/>
      </c>
      <c r="D597" s="150" t="str">
        <f>'5. Offre de transport_2'!D603&amp;" - "&amp;'5. Offre de transport_2'!E603</f>
        <v xml:space="preserve"> - </v>
      </c>
      <c r="E597" s="49"/>
      <c r="F597" s="49"/>
      <c r="G597" s="54"/>
      <c r="H597" s="49"/>
      <c r="I597" s="49"/>
      <c r="J597" s="54"/>
      <c r="K597" s="49"/>
      <c r="L597" s="49"/>
      <c r="M597" s="54"/>
      <c r="N597" s="49"/>
      <c r="O597" s="49"/>
      <c r="P597" s="54"/>
    </row>
    <row r="598" spans="2:16" x14ac:dyDescent="0.25">
      <c r="B598" s="80" t="str">
        <f>'5. Offre de transport_2'!B604</f>
        <v/>
      </c>
      <c r="C598" s="81" t="str">
        <f>'5. Offre de transport_2'!C604</f>
        <v/>
      </c>
      <c r="D598" s="150" t="str">
        <f>'5. Offre de transport_2'!D604&amp;" - "&amp;'5. Offre de transport_2'!E604</f>
        <v xml:space="preserve"> - </v>
      </c>
      <c r="E598" s="49"/>
      <c r="F598" s="49"/>
      <c r="G598" s="54"/>
      <c r="H598" s="49"/>
      <c r="I598" s="49"/>
      <c r="J598" s="54"/>
      <c r="K598" s="49"/>
      <c r="L598" s="49"/>
      <c r="M598" s="54"/>
      <c r="N598" s="49"/>
      <c r="O598" s="49"/>
      <c r="P598" s="54"/>
    </row>
    <row r="599" spans="2:16" x14ac:dyDescent="0.25">
      <c r="B599" s="80" t="str">
        <f>'5. Offre de transport_2'!B605</f>
        <v/>
      </c>
      <c r="C599" s="81" t="str">
        <f>'5. Offre de transport_2'!C605</f>
        <v/>
      </c>
      <c r="D599" s="150" t="str">
        <f>'5. Offre de transport_2'!D605&amp;" - "&amp;'5. Offre de transport_2'!E605</f>
        <v xml:space="preserve"> - </v>
      </c>
      <c r="E599" s="49"/>
      <c r="F599" s="49"/>
      <c r="G599" s="54"/>
      <c r="H599" s="49"/>
      <c r="I599" s="49"/>
      <c r="J599" s="54"/>
      <c r="K599" s="49"/>
      <c r="L599" s="49"/>
      <c r="M599" s="54"/>
      <c r="N599" s="49"/>
      <c r="O599" s="49"/>
      <c r="P599" s="54"/>
    </row>
    <row r="600" spans="2:16" x14ac:dyDescent="0.25">
      <c r="B600" s="80" t="str">
        <f>'5. Offre de transport_2'!B606</f>
        <v/>
      </c>
      <c r="C600" s="81" t="str">
        <f>'5. Offre de transport_2'!C606</f>
        <v/>
      </c>
      <c r="D600" s="150" t="str">
        <f>'5. Offre de transport_2'!D606&amp;" - "&amp;'5. Offre de transport_2'!E606</f>
        <v xml:space="preserve"> - </v>
      </c>
      <c r="E600" s="49"/>
      <c r="F600" s="49"/>
      <c r="G600" s="54"/>
      <c r="H600" s="49"/>
      <c r="I600" s="49"/>
      <c r="J600" s="54"/>
      <c r="K600" s="49"/>
      <c r="L600" s="49"/>
      <c r="M600" s="54"/>
      <c r="N600" s="49"/>
      <c r="O600" s="49"/>
      <c r="P600" s="54"/>
    </row>
    <row r="601" spans="2:16" x14ac:dyDescent="0.25">
      <c r="B601" s="80" t="str">
        <f>'5. Offre de transport_2'!B607</f>
        <v/>
      </c>
      <c r="C601" s="81" t="str">
        <f>'5. Offre de transport_2'!C607</f>
        <v/>
      </c>
      <c r="D601" s="150" t="str">
        <f>'5. Offre de transport_2'!D607&amp;" - "&amp;'5. Offre de transport_2'!E607</f>
        <v xml:space="preserve"> - </v>
      </c>
      <c r="E601" s="49"/>
      <c r="F601" s="49"/>
      <c r="G601" s="54"/>
      <c r="H601" s="49"/>
      <c r="I601" s="49"/>
      <c r="J601" s="54"/>
      <c r="K601" s="49"/>
      <c r="L601" s="49"/>
      <c r="M601" s="54"/>
      <c r="N601" s="49"/>
      <c r="O601" s="49"/>
      <c r="P601" s="54"/>
    </row>
    <row r="602" spans="2:16" x14ac:dyDescent="0.25">
      <c r="B602" s="80" t="str">
        <f>'5. Offre de transport_2'!B608</f>
        <v/>
      </c>
      <c r="C602" s="81" t="str">
        <f>'5. Offre de transport_2'!C608</f>
        <v/>
      </c>
      <c r="D602" s="150" t="str">
        <f>'5. Offre de transport_2'!D608&amp;" - "&amp;'5. Offre de transport_2'!E608</f>
        <v xml:space="preserve"> - </v>
      </c>
      <c r="E602" s="49"/>
      <c r="F602" s="49"/>
      <c r="G602" s="54"/>
      <c r="H602" s="49"/>
      <c r="I602" s="49"/>
      <c r="J602" s="54"/>
      <c r="K602" s="49"/>
      <c r="L602" s="49"/>
      <c r="M602" s="54"/>
      <c r="N602" s="49"/>
      <c r="O602" s="49"/>
      <c r="P602" s="54"/>
    </row>
    <row r="603" spans="2:16" x14ac:dyDescent="0.25">
      <c r="B603" s="80" t="str">
        <f>'5. Offre de transport_2'!B609</f>
        <v/>
      </c>
      <c r="C603" s="81" t="str">
        <f>'5. Offre de transport_2'!C609</f>
        <v/>
      </c>
      <c r="D603" s="150" t="str">
        <f>'5. Offre de transport_2'!D609&amp;" - "&amp;'5. Offre de transport_2'!E609</f>
        <v xml:space="preserve"> - </v>
      </c>
      <c r="E603" s="49"/>
      <c r="F603" s="49"/>
      <c r="G603" s="54"/>
      <c r="H603" s="49"/>
      <c r="I603" s="49"/>
      <c r="J603" s="54"/>
      <c r="K603" s="49"/>
      <c r="L603" s="49"/>
      <c r="M603" s="54"/>
      <c r="N603" s="49"/>
      <c r="O603" s="49"/>
      <c r="P603" s="54"/>
    </row>
    <row r="604" spans="2:16" x14ac:dyDescent="0.25">
      <c r="B604" s="80" t="str">
        <f>'5. Offre de transport_2'!B610</f>
        <v/>
      </c>
      <c r="C604" s="81" t="str">
        <f>'5. Offre de transport_2'!C610</f>
        <v/>
      </c>
      <c r="D604" s="150" t="str">
        <f>'5. Offre de transport_2'!D610&amp;" - "&amp;'5. Offre de transport_2'!E610</f>
        <v xml:space="preserve"> - </v>
      </c>
      <c r="E604" s="49"/>
      <c r="F604" s="49"/>
      <c r="G604" s="54"/>
      <c r="H604" s="49"/>
      <c r="I604" s="49"/>
      <c r="J604" s="54"/>
      <c r="K604" s="49"/>
      <c r="L604" s="49"/>
      <c r="M604" s="54"/>
      <c r="N604" s="49"/>
      <c r="O604" s="49"/>
      <c r="P604" s="54"/>
    </row>
    <row r="605" spans="2:16" x14ac:dyDescent="0.25">
      <c r="B605" s="80" t="str">
        <f>'5. Offre de transport_2'!B611</f>
        <v/>
      </c>
      <c r="C605" s="81" t="str">
        <f>'5. Offre de transport_2'!C611</f>
        <v/>
      </c>
      <c r="D605" s="150" t="str">
        <f>'5. Offre de transport_2'!D611&amp;" - "&amp;'5. Offre de transport_2'!E611</f>
        <v xml:space="preserve"> - </v>
      </c>
      <c r="E605" s="49"/>
      <c r="F605" s="49"/>
      <c r="G605" s="54"/>
      <c r="H605" s="49"/>
      <c r="I605" s="49"/>
      <c r="J605" s="54"/>
      <c r="K605" s="49"/>
      <c r="L605" s="49"/>
      <c r="M605" s="54"/>
      <c r="N605" s="49"/>
      <c r="O605" s="49"/>
      <c r="P605" s="54"/>
    </row>
    <row r="606" spans="2:16" x14ac:dyDescent="0.25">
      <c r="B606" s="80" t="str">
        <f>'5. Offre de transport_2'!B612</f>
        <v/>
      </c>
      <c r="C606" s="81" t="str">
        <f>'5. Offre de transport_2'!C612</f>
        <v/>
      </c>
      <c r="D606" s="150" t="str">
        <f>'5. Offre de transport_2'!D612&amp;" - "&amp;'5. Offre de transport_2'!E612</f>
        <v xml:space="preserve"> - </v>
      </c>
      <c r="E606" s="49"/>
      <c r="F606" s="49"/>
      <c r="G606" s="54"/>
      <c r="H606" s="49"/>
      <c r="I606" s="49"/>
      <c r="J606" s="54"/>
      <c r="K606" s="49"/>
      <c r="L606" s="49"/>
      <c r="M606" s="54"/>
      <c r="N606" s="49"/>
      <c r="O606" s="49"/>
      <c r="P606" s="54"/>
    </row>
    <row r="607" spans="2:16" x14ac:dyDescent="0.25">
      <c r="B607" s="80" t="str">
        <f>'5. Offre de transport_2'!B613</f>
        <v/>
      </c>
      <c r="C607" s="81" t="str">
        <f>'5. Offre de transport_2'!C613</f>
        <v/>
      </c>
      <c r="D607" s="150" t="str">
        <f>'5. Offre de transport_2'!D613&amp;" - "&amp;'5. Offre de transport_2'!E613</f>
        <v xml:space="preserve"> - </v>
      </c>
      <c r="E607" s="49"/>
      <c r="F607" s="49"/>
      <c r="G607" s="54"/>
      <c r="H607" s="49"/>
      <c r="I607" s="49"/>
      <c r="J607" s="54"/>
      <c r="K607" s="49"/>
      <c r="L607" s="49"/>
      <c r="M607" s="54"/>
      <c r="N607" s="49"/>
      <c r="O607" s="49"/>
      <c r="P607" s="54"/>
    </row>
    <row r="608" spans="2:16" x14ac:dyDescent="0.25">
      <c r="B608" s="80" t="str">
        <f>'5. Offre de transport_2'!B614</f>
        <v/>
      </c>
      <c r="C608" s="81" t="str">
        <f>'5. Offre de transport_2'!C614</f>
        <v/>
      </c>
      <c r="D608" s="150" t="str">
        <f>'5. Offre de transport_2'!D614&amp;" - "&amp;'5. Offre de transport_2'!E614</f>
        <v xml:space="preserve"> - </v>
      </c>
      <c r="E608" s="49"/>
      <c r="F608" s="49"/>
      <c r="G608" s="54"/>
      <c r="H608" s="49"/>
      <c r="I608" s="49"/>
      <c r="J608" s="54"/>
      <c r="K608" s="49"/>
      <c r="L608" s="49"/>
      <c r="M608" s="54"/>
      <c r="N608" s="49"/>
      <c r="O608" s="49"/>
      <c r="P608" s="54"/>
    </row>
    <row r="609" spans="2:16" x14ac:dyDescent="0.25">
      <c r="B609" s="80" t="str">
        <f>'5. Offre de transport_2'!B615</f>
        <v/>
      </c>
      <c r="C609" s="81" t="str">
        <f>'5. Offre de transport_2'!C615</f>
        <v/>
      </c>
      <c r="D609" s="150" t="str">
        <f>'5. Offre de transport_2'!D615&amp;" - "&amp;'5. Offre de transport_2'!E615</f>
        <v xml:space="preserve"> - </v>
      </c>
      <c r="E609" s="49"/>
      <c r="F609" s="49"/>
      <c r="G609" s="54"/>
      <c r="H609" s="49"/>
      <c r="I609" s="49"/>
      <c r="J609" s="54"/>
      <c r="K609" s="49"/>
      <c r="L609" s="49"/>
      <c r="M609" s="54"/>
      <c r="N609" s="49"/>
      <c r="O609" s="49"/>
      <c r="P609" s="54"/>
    </row>
    <row r="610" spans="2:16" x14ac:dyDescent="0.25">
      <c r="B610" s="80" t="str">
        <f>'5. Offre de transport_2'!B616</f>
        <v/>
      </c>
      <c r="C610" s="81" t="str">
        <f>'5. Offre de transport_2'!C616</f>
        <v/>
      </c>
      <c r="D610" s="150" t="str">
        <f>'5. Offre de transport_2'!D616&amp;" - "&amp;'5. Offre de transport_2'!E616</f>
        <v xml:space="preserve"> - </v>
      </c>
      <c r="E610" s="49"/>
      <c r="F610" s="49"/>
      <c r="G610" s="54"/>
      <c r="H610" s="49"/>
      <c r="I610" s="49"/>
      <c r="J610" s="54"/>
      <c r="K610" s="49"/>
      <c r="L610" s="49"/>
      <c r="M610" s="54"/>
      <c r="N610" s="49"/>
      <c r="O610" s="49"/>
      <c r="P610" s="54"/>
    </row>
    <row r="611" spans="2:16" x14ac:dyDescent="0.25">
      <c r="B611" s="80" t="str">
        <f>'5. Offre de transport_2'!B617</f>
        <v/>
      </c>
      <c r="C611" s="81" t="str">
        <f>'5. Offre de transport_2'!C617</f>
        <v/>
      </c>
      <c r="D611" s="150" t="str">
        <f>'5. Offre de transport_2'!D617&amp;" - "&amp;'5. Offre de transport_2'!E617</f>
        <v xml:space="preserve"> - </v>
      </c>
      <c r="E611" s="49"/>
      <c r="F611" s="49"/>
      <c r="G611" s="54"/>
      <c r="H611" s="49"/>
      <c r="I611" s="49"/>
      <c r="J611" s="54"/>
      <c r="K611" s="49"/>
      <c r="L611" s="49"/>
      <c r="M611" s="54"/>
      <c r="N611" s="49"/>
      <c r="O611" s="49"/>
      <c r="P611" s="54"/>
    </row>
    <row r="612" spans="2:16" x14ac:dyDescent="0.25">
      <c r="B612" s="80" t="str">
        <f>'5. Offre de transport_2'!B618</f>
        <v/>
      </c>
      <c r="C612" s="81" t="str">
        <f>'5. Offre de transport_2'!C618</f>
        <v/>
      </c>
      <c r="D612" s="150" t="str">
        <f>'5. Offre de transport_2'!D618&amp;" - "&amp;'5. Offre de transport_2'!E618</f>
        <v xml:space="preserve"> - </v>
      </c>
      <c r="E612" s="49"/>
      <c r="F612" s="49"/>
      <c r="G612" s="54"/>
      <c r="H612" s="49"/>
      <c r="I612" s="49"/>
      <c r="J612" s="54"/>
      <c r="K612" s="49"/>
      <c r="L612" s="49"/>
      <c r="M612" s="54"/>
      <c r="N612" s="49"/>
      <c r="O612" s="49"/>
      <c r="P612" s="54"/>
    </row>
    <row r="613" spans="2:16" x14ac:dyDescent="0.25">
      <c r="B613" s="80" t="str">
        <f>'5. Offre de transport_2'!B619</f>
        <v/>
      </c>
      <c r="C613" s="81" t="str">
        <f>'5. Offre de transport_2'!C619</f>
        <v/>
      </c>
      <c r="D613" s="150" t="str">
        <f>'5. Offre de transport_2'!D619&amp;" - "&amp;'5. Offre de transport_2'!E619</f>
        <v xml:space="preserve"> - </v>
      </c>
      <c r="E613" s="49"/>
      <c r="F613" s="49"/>
      <c r="G613" s="54"/>
      <c r="H613" s="49"/>
      <c r="I613" s="49"/>
      <c r="J613" s="54"/>
      <c r="K613" s="49"/>
      <c r="L613" s="49"/>
      <c r="M613" s="54"/>
      <c r="N613" s="49"/>
      <c r="O613" s="49"/>
      <c r="P613" s="54"/>
    </row>
    <row r="614" spans="2:16" x14ac:dyDescent="0.25">
      <c r="B614" s="80" t="str">
        <f>'5. Offre de transport_2'!B620</f>
        <v/>
      </c>
      <c r="C614" s="81" t="str">
        <f>'5. Offre de transport_2'!C620</f>
        <v/>
      </c>
      <c r="D614" s="150" t="str">
        <f>'5. Offre de transport_2'!D620&amp;" - "&amp;'5. Offre de transport_2'!E620</f>
        <v xml:space="preserve"> - </v>
      </c>
      <c r="E614" s="49"/>
      <c r="F614" s="49"/>
      <c r="G614" s="54"/>
      <c r="H614" s="49"/>
      <c r="I614" s="49"/>
      <c r="J614" s="54"/>
      <c r="K614" s="49"/>
      <c r="L614" s="49"/>
      <c r="M614" s="54"/>
      <c r="N614" s="49"/>
      <c r="O614" s="49"/>
      <c r="P614" s="54"/>
    </row>
    <row r="615" spans="2:16" x14ac:dyDescent="0.25">
      <c r="B615" s="80" t="str">
        <f>'5. Offre de transport_2'!B621</f>
        <v/>
      </c>
      <c r="C615" s="81" t="str">
        <f>'5. Offre de transport_2'!C621</f>
        <v/>
      </c>
      <c r="D615" s="150" t="str">
        <f>'5. Offre de transport_2'!D621&amp;" - "&amp;'5. Offre de transport_2'!E621</f>
        <v xml:space="preserve"> - </v>
      </c>
      <c r="E615" s="49"/>
      <c r="F615" s="49"/>
      <c r="G615" s="54"/>
      <c r="H615" s="49"/>
      <c r="I615" s="49"/>
      <c r="J615" s="54"/>
      <c r="K615" s="49"/>
      <c r="L615" s="49"/>
      <c r="M615" s="54"/>
      <c r="N615" s="49"/>
      <c r="O615" s="49"/>
      <c r="P615" s="54"/>
    </row>
    <row r="616" spans="2:16" x14ac:dyDescent="0.25">
      <c r="B616" s="80" t="str">
        <f>'5. Offre de transport_2'!B622</f>
        <v/>
      </c>
      <c r="C616" s="81" t="str">
        <f>'5. Offre de transport_2'!C622</f>
        <v/>
      </c>
      <c r="D616" s="150" t="str">
        <f>'5. Offre de transport_2'!D622&amp;" - "&amp;'5. Offre de transport_2'!E622</f>
        <v xml:space="preserve"> - </v>
      </c>
      <c r="E616" s="49"/>
      <c r="F616" s="49"/>
      <c r="G616" s="54"/>
      <c r="H616" s="49"/>
      <c r="I616" s="49"/>
      <c r="J616" s="54"/>
      <c r="K616" s="49"/>
      <c r="L616" s="49"/>
      <c r="M616" s="54"/>
      <c r="N616" s="49"/>
      <c r="O616" s="49"/>
      <c r="P616" s="54"/>
    </row>
    <row r="617" spans="2:16" x14ac:dyDescent="0.25">
      <c r="B617" s="80" t="str">
        <f>'5. Offre de transport_2'!B623</f>
        <v/>
      </c>
      <c r="C617" s="81" t="str">
        <f>'5. Offre de transport_2'!C623</f>
        <v/>
      </c>
      <c r="D617" s="150" t="str">
        <f>'5. Offre de transport_2'!D623&amp;" - "&amp;'5. Offre de transport_2'!E623</f>
        <v xml:space="preserve"> - </v>
      </c>
      <c r="E617" s="49"/>
      <c r="F617" s="49"/>
      <c r="G617" s="54"/>
      <c r="H617" s="49"/>
      <c r="I617" s="49"/>
      <c r="J617" s="54"/>
      <c r="K617" s="49"/>
      <c r="L617" s="49"/>
      <c r="M617" s="54"/>
      <c r="N617" s="49"/>
      <c r="O617" s="49"/>
      <c r="P617" s="54"/>
    </row>
    <row r="618" spans="2:16" x14ac:dyDescent="0.25">
      <c r="B618" s="80" t="str">
        <f>'5. Offre de transport_2'!B624</f>
        <v/>
      </c>
      <c r="C618" s="81" t="str">
        <f>'5. Offre de transport_2'!C624</f>
        <v/>
      </c>
      <c r="D618" s="150" t="str">
        <f>'5. Offre de transport_2'!D624&amp;" - "&amp;'5. Offre de transport_2'!E624</f>
        <v xml:space="preserve"> - </v>
      </c>
      <c r="E618" s="49"/>
      <c r="F618" s="49"/>
      <c r="G618" s="54"/>
      <c r="H618" s="49"/>
      <c r="I618" s="49"/>
      <c r="J618" s="54"/>
      <c r="K618" s="49"/>
      <c r="L618" s="49"/>
      <c r="M618" s="54"/>
      <c r="N618" s="49"/>
      <c r="O618" s="49"/>
      <c r="P618" s="54"/>
    </row>
    <row r="619" spans="2:16" x14ac:dyDescent="0.25">
      <c r="B619" s="80" t="str">
        <f>'5. Offre de transport_2'!B625</f>
        <v/>
      </c>
      <c r="C619" s="81" t="str">
        <f>'5. Offre de transport_2'!C625</f>
        <v/>
      </c>
      <c r="D619" s="150" t="str">
        <f>'5. Offre de transport_2'!D625&amp;" - "&amp;'5. Offre de transport_2'!E625</f>
        <v xml:space="preserve"> - </v>
      </c>
      <c r="E619" s="49"/>
      <c r="F619" s="49"/>
      <c r="G619" s="54"/>
      <c r="H619" s="49"/>
      <c r="I619" s="49"/>
      <c r="J619" s="54"/>
      <c r="K619" s="49"/>
      <c r="L619" s="49"/>
      <c r="M619" s="54"/>
      <c r="N619" s="49"/>
      <c r="O619" s="49"/>
      <c r="P619" s="54"/>
    </row>
    <row r="620" spans="2:16" x14ac:dyDescent="0.25">
      <c r="B620" s="80" t="str">
        <f>'5. Offre de transport_2'!B626</f>
        <v/>
      </c>
      <c r="C620" s="81" t="str">
        <f>'5. Offre de transport_2'!C626</f>
        <v/>
      </c>
      <c r="D620" s="150" t="str">
        <f>'5. Offre de transport_2'!D626&amp;" - "&amp;'5. Offre de transport_2'!E626</f>
        <v xml:space="preserve"> - </v>
      </c>
      <c r="E620" s="49"/>
      <c r="F620" s="49"/>
      <c r="G620" s="54"/>
      <c r="H620" s="49"/>
      <c r="I620" s="49"/>
      <c r="J620" s="54"/>
      <c r="K620" s="49"/>
      <c r="L620" s="49"/>
      <c r="M620" s="54"/>
      <c r="N620" s="49"/>
      <c r="O620" s="49"/>
      <c r="P620" s="54"/>
    </row>
    <row r="621" spans="2:16" x14ac:dyDescent="0.25">
      <c r="B621" s="80" t="str">
        <f>'5. Offre de transport_2'!B627</f>
        <v/>
      </c>
      <c r="C621" s="81" t="str">
        <f>'5. Offre de transport_2'!C627</f>
        <v/>
      </c>
      <c r="D621" s="150" t="str">
        <f>'5. Offre de transport_2'!D627&amp;" - "&amp;'5. Offre de transport_2'!E627</f>
        <v xml:space="preserve"> - </v>
      </c>
      <c r="E621" s="49"/>
      <c r="F621" s="49"/>
      <c r="G621" s="54"/>
      <c r="H621" s="49"/>
      <c r="I621" s="49"/>
      <c r="J621" s="54"/>
      <c r="K621" s="49"/>
      <c r="L621" s="49"/>
      <c r="M621" s="54"/>
      <c r="N621" s="49"/>
      <c r="O621" s="49"/>
      <c r="P621" s="54"/>
    </row>
    <row r="622" spans="2:16" x14ac:dyDescent="0.25">
      <c r="B622" s="80" t="str">
        <f>'5. Offre de transport_2'!B628</f>
        <v/>
      </c>
      <c r="C622" s="81" t="str">
        <f>'5. Offre de transport_2'!C628</f>
        <v/>
      </c>
      <c r="D622" s="150" t="str">
        <f>'5. Offre de transport_2'!D628&amp;" - "&amp;'5. Offre de transport_2'!E628</f>
        <v xml:space="preserve"> - </v>
      </c>
      <c r="E622" s="49"/>
      <c r="F622" s="49"/>
      <c r="G622" s="54"/>
      <c r="H622" s="49"/>
      <c r="I622" s="49"/>
      <c r="J622" s="54"/>
      <c r="K622" s="49"/>
      <c r="L622" s="49"/>
      <c r="M622" s="54"/>
      <c r="N622" s="49"/>
      <c r="O622" s="49"/>
      <c r="P622" s="54"/>
    </row>
    <row r="623" spans="2:16" x14ac:dyDescent="0.25">
      <c r="B623" s="80" t="str">
        <f>'5. Offre de transport_2'!B629</f>
        <v/>
      </c>
      <c r="C623" s="81" t="str">
        <f>'5. Offre de transport_2'!C629</f>
        <v/>
      </c>
      <c r="D623" s="150" t="str">
        <f>'5. Offre de transport_2'!D629&amp;" - "&amp;'5. Offre de transport_2'!E629</f>
        <v xml:space="preserve"> - </v>
      </c>
      <c r="E623" s="49"/>
      <c r="F623" s="49"/>
      <c r="G623" s="54"/>
      <c r="H623" s="49"/>
      <c r="I623" s="49"/>
      <c r="J623" s="54"/>
      <c r="K623" s="49"/>
      <c r="L623" s="49"/>
      <c r="M623" s="54"/>
      <c r="N623" s="49"/>
      <c r="O623" s="49"/>
      <c r="P623" s="54"/>
    </row>
    <row r="624" spans="2:16" x14ac:dyDescent="0.25">
      <c r="B624" s="80" t="str">
        <f>'5. Offre de transport_2'!B630</f>
        <v/>
      </c>
      <c r="C624" s="81" t="str">
        <f>'5. Offre de transport_2'!C630</f>
        <v/>
      </c>
      <c r="D624" s="150" t="str">
        <f>'5. Offre de transport_2'!D630&amp;" - "&amp;'5. Offre de transport_2'!E630</f>
        <v xml:space="preserve"> - </v>
      </c>
      <c r="E624" s="49"/>
      <c r="F624" s="49"/>
      <c r="G624" s="54"/>
      <c r="H624" s="49"/>
      <c r="I624" s="49"/>
      <c r="J624" s="54"/>
      <c r="K624" s="49"/>
      <c r="L624" s="49"/>
      <c r="M624" s="54"/>
      <c r="N624" s="49"/>
      <c r="O624" s="49"/>
      <c r="P624" s="54"/>
    </row>
    <row r="625" spans="2:16" x14ac:dyDescent="0.25">
      <c r="B625" s="80" t="str">
        <f>'5. Offre de transport_2'!B631</f>
        <v/>
      </c>
      <c r="C625" s="81" t="str">
        <f>'5. Offre de transport_2'!C631</f>
        <v/>
      </c>
      <c r="D625" s="150" t="str">
        <f>'5. Offre de transport_2'!D631&amp;" - "&amp;'5. Offre de transport_2'!E631</f>
        <v xml:space="preserve"> - </v>
      </c>
      <c r="E625" s="49"/>
      <c r="F625" s="49"/>
      <c r="G625" s="54"/>
      <c r="H625" s="49"/>
      <c r="I625" s="49"/>
      <c r="J625" s="54"/>
      <c r="K625" s="49"/>
      <c r="L625" s="49"/>
      <c r="M625" s="54"/>
      <c r="N625" s="49"/>
      <c r="O625" s="49"/>
      <c r="P625" s="54"/>
    </row>
    <row r="626" spans="2:16" x14ac:dyDescent="0.25">
      <c r="B626" s="80" t="str">
        <f>'5. Offre de transport_2'!B632</f>
        <v/>
      </c>
      <c r="C626" s="81" t="str">
        <f>'5. Offre de transport_2'!C632</f>
        <v/>
      </c>
      <c r="D626" s="150" t="str">
        <f>'5. Offre de transport_2'!D632&amp;" - "&amp;'5. Offre de transport_2'!E632</f>
        <v xml:space="preserve"> - </v>
      </c>
      <c r="E626" s="49"/>
      <c r="F626" s="49"/>
      <c r="G626" s="54"/>
      <c r="H626" s="49"/>
      <c r="I626" s="49"/>
      <c r="J626" s="54"/>
      <c r="K626" s="49"/>
      <c r="L626" s="49"/>
      <c r="M626" s="54"/>
      <c r="N626" s="49"/>
      <c r="O626" s="49"/>
      <c r="P626" s="54"/>
    </row>
    <row r="627" spans="2:16" x14ac:dyDescent="0.25">
      <c r="B627" s="80" t="str">
        <f>'5. Offre de transport_2'!B633</f>
        <v/>
      </c>
      <c r="C627" s="81" t="str">
        <f>'5. Offre de transport_2'!C633</f>
        <v/>
      </c>
      <c r="D627" s="150" t="str">
        <f>'5. Offre de transport_2'!D633&amp;" - "&amp;'5. Offre de transport_2'!E633</f>
        <v xml:space="preserve"> - </v>
      </c>
      <c r="E627" s="49"/>
      <c r="F627" s="49"/>
      <c r="G627" s="54"/>
      <c r="H627" s="49"/>
      <c r="I627" s="49"/>
      <c r="J627" s="54"/>
      <c r="K627" s="49"/>
      <c r="L627" s="49"/>
      <c r="M627" s="54"/>
      <c r="N627" s="49"/>
      <c r="O627" s="49"/>
      <c r="P627" s="54"/>
    </row>
    <row r="628" spans="2:16" x14ac:dyDescent="0.25">
      <c r="B628" s="80" t="str">
        <f>'5. Offre de transport_2'!B634</f>
        <v/>
      </c>
      <c r="C628" s="81" t="str">
        <f>'5. Offre de transport_2'!C634</f>
        <v/>
      </c>
      <c r="D628" s="150" t="str">
        <f>'5. Offre de transport_2'!D634&amp;" - "&amp;'5. Offre de transport_2'!E634</f>
        <v xml:space="preserve"> - </v>
      </c>
      <c r="E628" s="49"/>
      <c r="F628" s="49"/>
      <c r="G628" s="54"/>
      <c r="H628" s="49"/>
      <c r="I628" s="49"/>
      <c r="J628" s="54"/>
      <c r="K628" s="49"/>
      <c r="L628" s="49"/>
      <c r="M628" s="54"/>
      <c r="N628" s="49"/>
      <c r="O628" s="49"/>
      <c r="P628" s="54"/>
    </row>
    <row r="629" spans="2:16" x14ac:dyDescent="0.25">
      <c r="B629" s="80" t="str">
        <f>'5. Offre de transport_2'!B635</f>
        <v/>
      </c>
      <c r="C629" s="81" t="str">
        <f>'5. Offre de transport_2'!C635</f>
        <v/>
      </c>
      <c r="D629" s="150" t="str">
        <f>'5. Offre de transport_2'!D635&amp;" - "&amp;'5. Offre de transport_2'!E635</f>
        <v xml:space="preserve"> - </v>
      </c>
      <c r="E629" s="49"/>
      <c r="F629" s="49"/>
      <c r="G629" s="54"/>
      <c r="H629" s="49"/>
      <c r="I629" s="49"/>
      <c r="J629" s="54"/>
      <c r="K629" s="49"/>
      <c r="L629" s="49"/>
      <c r="M629" s="54"/>
      <c r="N629" s="49"/>
      <c r="O629" s="49"/>
      <c r="P629" s="54"/>
    </row>
    <row r="630" spans="2:16" x14ac:dyDescent="0.25">
      <c r="B630" s="80" t="str">
        <f>'5. Offre de transport_2'!B636</f>
        <v/>
      </c>
      <c r="C630" s="81" t="str">
        <f>'5. Offre de transport_2'!C636</f>
        <v/>
      </c>
      <c r="D630" s="150" t="str">
        <f>'5. Offre de transport_2'!D636&amp;" - "&amp;'5. Offre de transport_2'!E636</f>
        <v xml:space="preserve"> - </v>
      </c>
      <c r="E630" s="49"/>
      <c r="F630" s="49"/>
      <c r="G630" s="54"/>
      <c r="H630" s="49"/>
      <c r="I630" s="49"/>
      <c r="J630" s="54"/>
      <c r="K630" s="49"/>
      <c r="L630" s="49"/>
      <c r="M630" s="54"/>
      <c r="N630" s="49"/>
      <c r="O630" s="49"/>
      <c r="P630" s="54"/>
    </row>
    <row r="631" spans="2:16" x14ac:dyDescent="0.25">
      <c r="B631" s="80" t="str">
        <f>'5. Offre de transport_2'!B637</f>
        <v/>
      </c>
      <c r="C631" s="81" t="str">
        <f>'5. Offre de transport_2'!C637</f>
        <v/>
      </c>
      <c r="D631" s="150" t="str">
        <f>'5. Offre de transport_2'!D637&amp;" - "&amp;'5. Offre de transport_2'!E637</f>
        <v xml:space="preserve"> - </v>
      </c>
      <c r="E631" s="49"/>
      <c r="F631" s="49"/>
      <c r="G631" s="54"/>
      <c r="H631" s="49"/>
      <c r="I631" s="49"/>
      <c r="J631" s="54"/>
      <c r="K631" s="49"/>
      <c r="L631" s="49"/>
      <c r="M631" s="54"/>
      <c r="N631" s="49"/>
      <c r="O631" s="49"/>
      <c r="P631" s="54"/>
    </row>
    <row r="632" spans="2:16" x14ac:dyDescent="0.25">
      <c r="B632" s="80" t="str">
        <f>'5. Offre de transport_2'!B638</f>
        <v/>
      </c>
      <c r="C632" s="81" t="str">
        <f>'5. Offre de transport_2'!C638</f>
        <v/>
      </c>
      <c r="D632" s="150" t="str">
        <f>'5. Offre de transport_2'!D638&amp;" - "&amp;'5. Offre de transport_2'!E638</f>
        <v xml:space="preserve"> - </v>
      </c>
      <c r="E632" s="49"/>
      <c r="F632" s="49"/>
      <c r="G632" s="54"/>
      <c r="H632" s="49"/>
      <c r="I632" s="49"/>
      <c r="J632" s="54"/>
      <c r="K632" s="49"/>
      <c r="L632" s="49"/>
      <c r="M632" s="54"/>
      <c r="N632" s="49"/>
      <c r="O632" s="49"/>
      <c r="P632" s="54"/>
    </row>
    <row r="633" spans="2:16" x14ac:dyDescent="0.25">
      <c r="B633" s="80" t="str">
        <f>'5. Offre de transport_2'!B639</f>
        <v/>
      </c>
      <c r="C633" s="81" t="str">
        <f>'5. Offre de transport_2'!C639</f>
        <v/>
      </c>
      <c r="D633" s="150" t="str">
        <f>'5. Offre de transport_2'!D639&amp;" - "&amp;'5. Offre de transport_2'!E639</f>
        <v xml:space="preserve"> - </v>
      </c>
      <c r="E633" s="49"/>
      <c r="F633" s="49"/>
      <c r="G633" s="54"/>
      <c r="H633" s="49"/>
      <c r="I633" s="49"/>
      <c r="J633" s="54"/>
      <c r="K633" s="49"/>
      <c r="L633" s="49"/>
      <c r="M633" s="54"/>
      <c r="N633" s="49"/>
      <c r="O633" s="49"/>
      <c r="P633" s="54"/>
    </row>
    <row r="634" spans="2:16" x14ac:dyDescent="0.25">
      <c r="B634" s="80" t="str">
        <f>'5. Offre de transport_2'!B640</f>
        <v/>
      </c>
      <c r="C634" s="81" t="str">
        <f>'5. Offre de transport_2'!C640</f>
        <v/>
      </c>
      <c r="D634" s="150" t="str">
        <f>'5. Offre de transport_2'!D640&amp;" - "&amp;'5. Offre de transport_2'!E640</f>
        <v xml:space="preserve"> - </v>
      </c>
      <c r="E634" s="49"/>
      <c r="F634" s="49"/>
      <c r="G634" s="54"/>
      <c r="H634" s="49"/>
      <c r="I634" s="49"/>
      <c r="J634" s="54"/>
      <c r="K634" s="49"/>
      <c r="L634" s="49"/>
      <c r="M634" s="54"/>
      <c r="N634" s="49"/>
      <c r="O634" s="49"/>
      <c r="P634" s="54"/>
    </row>
    <row r="635" spans="2:16" x14ac:dyDescent="0.25">
      <c r="B635" s="80" t="str">
        <f>'5. Offre de transport_2'!B641</f>
        <v/>
      </c>
      <c r="C635" s="81" t="str">
        <f>'5. Offre de transport_2'!C641</f>
        <v/>
      </c>
      <c r="D635" s="150" t="str">
        <f>'5. Offre de transport_2'!D641&amp;" - "&amp;'5. Offre de transport_2'!E641</f>
        <v xml:space="preserve"> - </v>
      </c>
      <c r="E635" s="49"/>
      <c r="F635" s="49"/>
      <c r="G635" s="54"/>
      <c r="H635" s="49"/>
      <c r="I635" s="49"/>
      <c r="J635" s="54"/>
      <c r="K635" s="49"/>
      <c r="L635" s="49"/>
      <c r="M635" s="54"/>
      <c r="N635" s="49"/>
      <c r="O635" s="49"/>
      <c r="P635" s="54"/>
    </row>
    <row r="636" spans="2:16" x14ac:dyDescent="0.25">
      <c r="B636" s="80" t="str">
        <f>'5. Offre de transport_2'!B642</f>
        <v/>
      </c>
      <c r="C636" s="81" t="str">
        <f>'5. Offre de transport_2'!C642</f>
        <v/>
      </c>
      <c r="D636" s="150" t="str">
        <f>'5. Offre de transport_2'!D642&amp;" - "&amp;'5. Offre de transport_2'!E642</f>
        <v xml:space="preserve"> - </v>
      </c>
      <c r="E636" s="49"/>
      <c r="F636" s="49"/>
      <c r="G636" s="54"/>
      <c r="H636" s="49"/>
      <c r="I636" s="49"/>
      <c r="J636" s="54"/>
      <c r="K636" s="49"/>
      <c r="L636" s="49"/>
      <c r="M636" s="54"/>
      <c r="N636" s="49"/>
      <c r="O636" s="49"/>
      <c r="P636" s="54"/>
    </row>
    <row r="637" spans="2:16" x14ac:dyDescent="0.25">
      <c r="B637" s="80" t="str">
        <f>'5. Offre de transport_2'!B643</f>
        <v/>
      </c>
      <c r="C637" s="81" t="str">
        <f>'5. Offre de transport_2'!C643</f>
        <v/>
      </c>
      <c r="D637" s="150" t="str">
        <f>'5. Offre de transport_2'!D643&amp;" - "&amp;'5. Offre de transport_2'!E643</f>
        <v xml:space="preserve"> - </v>
      </c>
      <c r="E637" s="49"/>
      <c r="F637" s="49"/>
      <c r="G637" s="54"/>
      <c r="H637" s="49"/>
      <c r="I637" s="49"/>
      <c r="J637" s="54"/>
      <c r="K637" s="49"/>
      <c r="L637" s="49"/>
      <c r="M637" s="54"/>
      <c r="N637" s="49"/>
      <c r="O637" s="49"/>
      <c r="P637" s="54"/>
    </row>
    <row r="638" spans="2:16" x14ac:dyDescent="0.25">
      <c r="B638" s="80" t="str">
        <f>'5. Offre de transport_2'!B644</f>
        <v/>
      </c>
      <c r="C638" s="81" t="str">
        <f>'5. Offre de transport_2'!C644</f>
        <v/>
      </c>
      <c r="D638" s="150" t="str">
        <f>'5. Offre de transport_2'!D644&amp;" - "&amp;'5. Offre de transport_2'!E644</f>
        <v xml:space="preserve"> - </v>
      </c>
      <c r="E638" s="49"/>
      <c r="F638" s="49"/>
      <c r="G638" s="54"/>
      <c r="H638" s="49"/>
      <c r="I638" s="49"/>
      <c r="J638" s="54"/>
      <c r="K638" s="49"/>
      <c r="L638" s="49"/>
      <c r="M638" s="54"/>
      <c r="N638" s="49"/>
      <c r="O638" s="49"/>
      <c r="P638" s="54"/>
    </row>
    <row r="639" spans="2:16" x14ac:dyDescent="0.25">
      <c r="B639" s="80" t="str">
        <f>'5. Offre de transport_2'!B645</f>
        <v/>
      </c>
      <c r="C639" s="81" t="str">
        <f>'5. Offre de transport_2'!C645</f>
        <v/>
      </c>
      <c r="D639" s="150" t="str">
        <f>'5. Offre de transport_2'!D645&amp;" - "&amp;'5. Offre de transport_2'!E645</f>
        <v xml:space="preserve"> - </v>
      </c>
      <c r="E639" s="49"/>
      <c r="F639" s="49"/>
      <c r="G639" s="54"/>
      <c r="H639" s="49"/>
      <c r="I639" s="49"/>
      <c r="J639" s="54"/>
      <c r="K639" s="49"/>
      <c r="L639" s="49"/>
      <c r="M639" s="54"/>
      <c r="N639" s="49"/>
      <c r="O639" s="49"/>
      <c r="P639" s="54"/>
    </row>
    <row r="640" spans="2:16" x14ac:dyDescent="0.25">
      <c r="B640" s="80" t="str">
        <f>'5. Offre de transport_2'!B646</f>
        <v/>
      </c>
      <c r="C640" s="81" t="str">
        <f>'5. Offre de transport_2'!C646</f>
        <v/>
      </c>
      <c r="D640" s="150" t="str">
        <f>'5. Offre de transport_2'!D646&amp;" - "&amp;'5. Offre de transport_2'!E646</f>
        <v xml:space="preserve"> - </v>
      </c>
      <c r="E640" s="49"/>
      <c r="F640" s="49"/>
      <c r="G640" s="54"/>
      <c r="H640" s="49"/>
      <c r="I640" s="49"/>
      <c r="J640" s="54"/>
      <c r="K640" s="49"/>
      <c r="L640" s="49"/>
      <c r="M640" s="54"/>
      <c r="N640" s="49"/>
      <c r="O640" s="49"/>
      <c r="P640" s="54"/>
    </row>
    <row r="641" spans="2:16" x14ac:dyDescent="0.25">
      <c r="B641" s="80" t="str">
        <f>'5. Offre de transport_2'!B647</f>
        <v/>
      </c>
      <c r="C641" s="81" t="str">
        <f>'5. Offre de transport_2'!C647</f>
        <v/>
      </c>
      <c r="D641" s="150" t="str">
        <f>'5. Offre de transport_2'!D647&amp;" - "&amp;'5. Offre de transport_2'!E647</f>
        <v xml:space="preserve"> - </v>
      </c>
      <c r="E641" s="49"/>
      <c r="F641" s="49"/>
      <c r="G641" s="54"/>
      <c r="H641" s="49"/>
      <c r="I641" s="49"/>
      <c r="J641" s="54"/>
      <c r="K641" s="49"/>
      <c r="L641" s="49"/>
      <c r="M641" s="54"/>
      <c r="N641" s="49"/>
      <c r="O641" s="49"/>
      <c r="P641" s="54"/>
    </row>
    <row r="642" spans="2:16" x14ac:dyDescent="0.25">
      <c r="B642" s="80" t="str">
        <f>'5. Offre de transport_2'!B648</f>
        <v/>
      </c>
      <c r="C642" s="81" t="str">
        <f>'5. Offre de transport_2'!C648</f>
        <v/>
      </c>
      <c r="D642" s="150" t="str">
        <f>'5. Offre de transport_2'!D648&amp;" - "&amp;'5. Offre de transport_2'!E648</f>
        <v xml:space="preserve"> - </v>
      </c>
      <c r="E642" s="49"/>
      <c r="F642" s="49"/>
      <c r="G642" s="54"/>
      <c r="H642" s="49"/>
      <c r="I642" s="49"/>
      <c r="J642" s="54"/>
      <c r="K642" s="49"/>
      <c r="L642" s="49"/>
      <c r="M642" s="54"/>
      <c r="N642" s="49"/>
      <c r="O642" s="49"/>
      <c r="P642" s="54"/>
    </row>
    <row r="643" spans="2:16" x14ac:dyDescent="0.25">
      <c r="B643" s="80" t="str">
        <f>'5. Offre de transport_2'!B649</f>
        <v/>
      </c>
      <c r="C643" s="81" t="str">
        <f>'5. Offre de transport_2'!C649</f>
        <v/>
      </c>
      <c r="D643" s="150" t="str">
        <f>'5. Offre de transport_2'!D649&amp;" - "&amp;'5. Offre de transport_2'!E649</f>
        <v xml:space="preserve"> - </v>
      </c>
      <c r="E643" s="49"/>
      <c r="F643" s="49"/>
      <c r="G643" s="54"/>
      <c r="H643" s="49"/>
      <c r="I643" s="49"/>
      <c r="J643" s="54"/>
      <c r="K643" s="49"/>
      <c r="L643" s="49"/>
      <c r="M643" s="54"/>
      <c r="N643" s="49"/>
      <c r="O643" s="49"/>
      <c r="P643" s="54"/>
    </row>
    <row r="644" spans="2:16" x14ac:dyDescent="0.25">
      <c r="B644" s="80" t="str">
        <f>'5. Offre de transport_2'!B650</f>
        <v/>
      </c>
      <c r="C644" s="81" t="str">
        <f>'5. Offre de transport_2'!C650</f>
        <v/>
      </c>
      <c r="D644" s="150" t="str">
        <f>'5. Offre de transport_2'!D650&amp;" - "&amp;'5. Offre de transport_2'!E650</f>
        <v xml:space="preserve"> - </v>
      </c>
      <c r="E644" s="49"/>
      <c r="F644" s="49"/>
      <c r="G644" s="54"/>
      <c r="H644" s="49"/>
      <c r="I644" s="49"/>
      <c r="J644" s="54"/>
      <c r="K644" s="49"/>
      <c r="L644" s="49"/>
      <c r="M644" s="54"/>
      <c r="N644" s="49"/>
      <c r="O644" s="49"/>
      <c r="P644" s="54"/>
    </row>
    <row r="645" spans="2:16" x14ac:dyDescent="0.25">
      <c r="B645" s="80" t="str">
        <f>'5. Offre de transport_2'!B651</f>
        <v/>
      </c>
      <c r="C645" s="81" t="str">
        <f>'5. Offre de transport_2'!C651</f>
        <v/>
      </c>
      <c r="D645" s="150" t="str">
        <f>'5. Offre de transport_2'!D651&amp;" - "&amp;'5. Offre de transport_2'!E651</f>
        <v xml:space="preserve"> - </v>
      </c>
      <c r="E645" s="49"/>
      <c r="F645" s="49"/>
      <c r="G645" s="54"/>
      <c r="H645" s="49"/>
      <c r="I645" s="49"/>
      <c r="J645" s="54"/>
      <c r="K645" s="49"/>
      <c r="L645" s="49"/>
      <c r="M645" s="54"/>
      <c r="N645" s="49"/>
      <c r="O645" s="49"/>
      <c r="P645" s="54"/>
    </row>
    <row r="646" spans="2:16" x14ac:dyDescent="0.25">
      <c r="B646" s="80" t="str">
        <f>'5. Offre de transport_2'!B652</f>
        <v/>
      </c>
      <c r="C646" s="81" t="str">
        <f>'5. Offre de transport_2'!C652</f>
        <v/>
      </c>
      <c r="D646" s="150" t="str">
        <f>'5. Offre de transport_2'!D652&amp;" - "&amp;'5. Offre de transport_2'!E652</f>
        <v xml:space="preserve"> - </v>
      </c>
      <c r="E646" s="49"/>
      <c r="F646" s="49"/>
      <c r="G646" s="54"/>
      <c r="H646" s="49"/>
      <c r="I646" s="49"/>
      <c r="J646" s="54"/>
      <c r="K646" s="49"/>
      <c r="L646" s="49"/>
      <c r="M646" s="54"/>
      <c r="N646" s="49"/>
      <c r="O646" s="49"/>
      <c r="P646" s="54"/>
    </row>
    <row r="647" spans="2:16" x14ac:dyDescent="0.25">
      <c r="B647" s="80" t="str">
        <f>'5. Offre de transport_2'!B653</f>
        <v/>
      </c>
      <c r="C647" s="81" t="str">
        <f>'5. Offre de transport_2'!C653</f>
        <v/>
      </c>
      <c r="D647" s="150" t="str">
        <f>'5. Offre de transport_2'!D653&amp;" - "&amp;'5. Offre de transport_2'!E653</f>
        <v xml:space="preserve"> - </v>
      </c>
      <c r="E647" s="49"/>
      <c r="F647" s="49"/>
      <c r="G647" s="54"/>
      <c r="H647" s="49"/>
      <c r="I647" s="49"/>
      <c r="J647" s="54"/>
      <c r="K647" s="49"/>
      <c r="L647" s="49"/>
      <c r="M647" s="54"/>
      <c r="N647" s="49"/>
      <c r="O647" s="49"/>
      <c r="P647" s="54"/>
    </row>
    <row r="648" spans="2:16" x14ac:dyDescent="0.25">
      <c r="B648" s="80" t="str">
        <f>'5. Offre de transport_2'!B654</f>
        <v/>
      </c>
      <c r="C648" s="81" t="str">
        <f>'5. Offre de transport_2'!C654</f>
        <v/>
      </c>
      <c r="D648" s="150" t="str">
        <f>'5. Offre de transport_2'!D654&amp;" - "&amp;'5. Offre de transport_2'!E654</f>
        <v xml:space="preserve"> - </v>
      </c>
      <c r="E648" s="49"/>
      <c r="F648" s="49"/>
      <c r="G648" s="54"/>
      <c r="H648" s="49"/>
      <c r="I648" s="49"/>
      <c r="J648" s="54"/>
      <c r="K648" s="49"/>
      <c r="L648" s="49"/>
      <c r="M648" s="54"/>
      <c r="N648" s="49"/>
      <c r="O648" s="49"/>
      <c r="P648" s="54"/>
    </row>
    <row r="649" spans="2:16" x14ac:dyDescent="0.25">
      <c r="B649" s="80" t="str">
        <f>'5. Offre de transport_2'!B655</f>
        <v/>
      </c>
      <c r="C649" s="81" t="str">
        <f>'5. Offre de transport_2'!C655</f>
        <v/>
      </c>
      <c r="D649" s="150" t="str">
        <f>'5. Offre de transport_2'!D655&amp;" - "&amp;'5. Offre de transport_2'!E655</f>
        <v xml:space="preserve"> - </v>
      </c>
      <c r="E649" s="49"/>
      <c r="F649" s="49"/>
      <c r="G649" s="54"/>
      <c r="H649" s="49"/>
      <c r="I649" s="49"/>
      <c r="J649" s="54"/>
      <c r="K649" s="49"/>
      <c r="L649" s="49"/>
      <c r="M649" s="54"/>
      <c r="N649" s="49"/>
      <c r="O649" s="49"/>
      <c r="P649" s="54"/>
    </row>
    <row r="650" spans="2:16" x14ac:dyDescent="0.25">
      <c r="B650" s="80" t="str">
        <f>'5. Offre de transport_2'!B656</f>
        <v/>
      </c>
      <c r="C650" s="81" t="str">
        <f>'5. Offre de transport_2'!C656</f>
        <v/>
      </c>
      <c r="D650" s="150" t="str">
        <f>'5. Offre de transport_2'!D656&amp;" - "&amp;'5. Offre de transport_2'!E656</f>
        <v xml:space="preserve"> - </v>
      </c>
      <c r="E650" s="49"/>
      <c r="F650" s="49"/>
      <c r="G650" s="54"/>
      <c r="H650" s="49"/>
      <c r="I650" s="49"/>
      <c r="J650" s="54"/>
      <c r="K650" s="49"/>
      <c r="L650" s="49"/>
      <c r="M650" s="54"/>
      <c r="N650" s="49"/>
      <c r="O650" s="49"/>
      <c r="P650" s="54"/>
    </row>
    <row r="651" spans="2:16" x14ac:dyDescent="0.25">
      <c r="B651" s="80" t="str">
        <f>'5. Offre de transport_2'!B657</f>
        <v/>
      </c>
      <c r="C651" s="81" t="str">
        <f>'5. Offre de transport_2'!C657</f>
        <v/>
      </c>
      <c r="D651" s="150" t="str">
        <f>'5. Offre de transport_2'!D657&amp;" - "&amp;'5. Offre de transport_2'!E657</f>
        <v xml:space="preserve"> - </v>
      </c>
      <c r="E651" s="49"/>
      <c r="F651" s="49"/>
      <c r="G651" s="54"/>
      <c r="H651" s="49"/>
      <c r="I651" s="49"/>
      <c r="J651" s="54"/>
      <c r="K651" s="49"/>
      <c r="L651" s="49"/>
      <c r="M651" s="54"/>
      <c r="N651" s="49"/>
      <c r="O651" s="49"/>
      <c r="P651" s="54"/>
    </row>
    <row r="652" spans="2:16" x14ac:dyDescent="0.25">
      <c r="B652" s="80" t="str">
        <f>'5. Offre de transport_2'!B658</f>
        <v/>
      </c>
      <c r="C652" s="81" t="str">
        <f>'5. Offre de transport_2'!C658</f>
        <v/>
      </c>
      <c r="D652" s="150" t="str">
        <f>'5. Offre de transport_2'!D658&amp;" - "&amp;'5. Offre de transport_2'!E658</f>
        <v xml:space="preserve"> - </v>
      </c>
      <c r="E652" s="49"/>
      <c r="F652" s="49"/>
      <c r="G652" s="54"/>
      <c r="H652" s="49"/>
      <c r="I652" s="49"/>
      <c r="J652" s="54"/>
      <c r="K652" s="49"/>
      <c r="L652" s="49"/>
      <c r="M652" s="54"/>
      <c r="N652" s="49"/>
      <c r="O652" s="49"/>
      <c r="P652" s="54"/>
    </row>
    <row r="653" spans="2:16" x14ac:dyDescent="0.25">
      <c r="B653" s="80" t="str">
        <f>'5. Offre de transport_2'!B659</f>
        <v/>
      </c>
      <c r="C653" s="81" t="str">
        <f>'5. Offre de transport_2'!C659</f>
        <v/>
      </c>
      <c r="D653" s="150" t="str">
        <f>'5. Offre de transport_2'!D659&amp;" - "&amp;'5. Offre de transport_2'!E659</f>
        <v xml:space="preserve"> - </v>
      </c>
      <c r="E653" s="49"/>
      <c r="F653" s="49"/>
      <c r="G653" s="54"/>
      <c r="H653" s="49"/>
      <c r="I653" s="49"/>
      <c r="J653" s="54"/>
      <c r="K653" s="49"/>
      <c r="L653" s="49"/>
      <c r="M653" s="54"/>
      <c r="N653" s="49"/>
      <c r="O653" s="49"/>
      <c r="P653" s="54"/>
    </row>
    <row r="654" spans="2:16" x14ac:dyDescent="0.25">
      <c r="B654" s="80" t="str">
        <f>'5. Offre de transport_2'!B660</f>
        <v/>
      </c>
      <c r="C654" s="81" t="str">
        <f>'5. Offre de transport_2'!C660</f>
        <v/>
      </c>
      <c r="D654" s="150" t="str">
        <f>'5. Offre de transport_2'!D660&amp;" - "&amp;'5. Offre de transport_2'!E660</f>
        <v xml:space="preserve"> - </v>
      </c>
      <c r="E654" s="49"/>
      <c r="F654" s="49"/>
      <c r="G654" s="54"/>
      <c r="H654" s="49"/>
      <c r="I654" s="49"/>
      <c r="J654" s="54"/>
      <c r="K654" s="49"/>
      <c r="L654" s="49"/>
      <c r="M654" s="54"/>
      <c r="N654" s="49"/>
      <c r="O654" s="49"/>
      <c r="P654" s="54"/>
    </row>
    <row r="655" spans="2:16" x14ac:dyDescent="0.25">
      <c r="B655" s="80" t="str">
        <f>'5. Offre de transport_2'!B661</f>
        <v/>
      </c>
      <c r="C655" s="81" t="str">
        <f>'5. Offre de transport_2'!C661</f>
        <v/>
      </c>
      <c r="D655" s="150" t="str">
        <f>'5. Offre de transport_2'!D661&amp;" - "&amp;'5. Offre de transport_2'!E661</f>
        <v xml:space="preserve"> - </v>
      </c>
      <c r="E655" s="49"/>
      <c r="F655" s="49"/>
      <c r="G655" s="54"/>
      <c r="H655" s="49"/>
      <c r="I655" s="49"/>
      <c r="J655" s="54"/>
      <c r="K655" s="49"/>
      <c r="L655" s="49"/>
      <c r="M655" s="54"/>
      <c r="N655" s="49"/>
      <c r="O655" s="49"/>
      <c r="P655" s="54"/>
    </row>
    <row r="656" spans="2:16" x14ac:dyDescent="0.25">
      <c r="B656" s="80" t="str">
        <f>'5. Offre de transport_2'!B662</f>
        <v/>
      </c>
      <c r="C656" s="81" t="str">
        <f>'5. Offre de transport_2'!C662</f>
        <v/>
      </c>
      <c r="D656" s="150" t="str">
        <f>'5. Offre de transport_2'!D662&amp;" - "&amp;'5. Offre de transport_2'!E662</f>
        <v xml:space="preserve"> - </v>
      </c>
      <c r="E656" s="49"/>
      <c r="F656" s="49"/>
      <c r="G656" s="54"/>
      <c r="H656" s="49"/>
      <c r="I656" s="49"/>
      <c r="J656" s="54"/>
      <c r="K656" s="49"/>
      <c r="L656" s="49"/>
      <c r="M656" s="54"/>
      <c r="N656" s="49"/>
      <c r="O656" s="49"/>
      <c r="P656" s="54"/>
    </row>
    <row r="657" spans="2:16" x14ac:dyDescent="0.25">
      <c r="B657" s="80" t="str">
        <f>'5. Offre de transport_2'!B663</f>
        <v/>
      </c>
      <c r="C657" s="81" t="str">
        <f>'5. Offre de transport_2'!C663</f>
        <v/>
      </c>
      <c r="D657" s="150" t="str">
        <f>'5. Offre de transport_2'!D663&amp;" - "&amp;'5. Offre de transport_2'!E663</f>
        <v xml:space="preserve"> - </v>
      </c>
      <c r="E657" s="49"/>
      <c r="F657" s="49"/>
      <c r="G657" s="54"/>
      <c r="H657" s="49"/>
      <c r="I657" s="49"/>
      <c r="J657" s="54"/>
      <c r="K657" s="49"/>
      <c r="L657" s="49"/>
      <c r="M657" s="54"/>
      <c r="N657" s="49"/>
      <c r="O657" s="49"/>
      <c r="P657" s="54"/>
    </row>
    <row r="658" spans="2:16" x14ac:dyDescent="0.25">
      <c r="B658" s="80" t="str">
        <f>'5. Offre de transport_2'!B664</f>
        <v/>
      </c>
      <c r="C658" s="81" t="str">
        <f>'5. Offre de transport_2'!C664</f>
        <v/>
      </c>
      <c r="D658" s="150" t="str">
        <f>'5. Offre de transport_2'!D664&amp;" - "&amp;'5. Offre de transport_2'!E664</f>
        <v xml:space="preserve"> - </v>
      </c>
      <c r="E658" s="49"/>
      <c r="F658" s="49"/>
      <c r="G658" s="54"/>
      <c r="H658" s="49"/>
      <c r="I658" s="49"/>
      <c r="J658" s="54"/>
      <c r="K658" s="49"/>
      <c r="L658" s="49"/>
      <c r="M658" s="54"/>
      <c r="N658" s="49"/>
      <c r="O658" s="49"/>
      <c r="P658" s="54"/>
    </row>
    <row r="659" spans="2:16" x14ac:dyDescent="0.25">
      <c r="B659" s="80" t="str">
        <f>'5. Offre de transport_2'!B665</f>
        <v/>
      </c>
      <c r="C659" s="81" t="str">
        <f>'5. Offre de transport_2'!C665</f>
        <v/>
      </c>
      <c r="D659" s="150" t="str">
        <f>'5. Offre de transport_2'!D665&amp;" - "&amp;'5. Offre de transport_2'!E665</f>
        <v xml:space="preserve"> - </v>
      </c>
      <c r="E659" s="49"/>
      <c r="F659" s="49"/>
      <c r="G659" s="54"/>
      <c r="H659" s="49"/>
      <c r="I659" s="49"/>
      <c r="J659" s="54"/>
      <c r="K659" s="49"/>
      <c r="L659" s="49"/>
      <c r="M659" s="54"/>
      <c r="N659" s="49"/>
      <c r="O659" s="49"/>
      <c r="P659" s="54"/>
    </row>
    <row r="660" spans="2:16" x14ac:dyDescent="0.25">
      <c r="B660" s="80" t="str">
        <f>'5. Offre de transport_2'!B666</f>
        <v/>
      </c>
      <c r="C660" s="81" t="str">
        <f>'5. Offre de transport_2'!C666</f>
        <v/>
      </c>
      <c r="D660" s="150" t="str">
        <f>'5. Offre de transport_2'!D666&amp;" - "&amp;'5. Offre de transport_2'!E666</f>
        <v xml:space="preserve"> - </v>
      </c>
      <c r="E660" s="49"/>
      <c r="F660" s="49"/>
      <c r="G660" s="54"/>
      <c r="H660" s="49"/>
      <c r="I660" s="49"/>
      <c r="J660" s="54"/>
      <c r="K660" s="49"/>
      <c r="L660" s="49"/>
      <c r="M660" s="54"/>
      <c r="N660" s="49"/>
      <c r="O660" s="49"/>
      <c r="P660" s="54"/>
    </row>
    <row r="661" spans="2:16" x14ac:dyDescent="0.25">
      <c r="B661" s="80" t="str">
        <f>'5. Offre de transport_2'!B667</f>
        <v/>
      </c>
      <c r="C661" s="81" t="str">
        <f>'5. Offre de transport_2'!C667</f>
        <v/>
      </c>
      <c r="D661" s="150" t="str">
        <f>'5. Offre de transport_2'!D667&amp;" - "&amp;'5. Offre de transport_2'!E667</f>
        <v xml:space="preserve"> - </v>
      </c>
      <c r="E661" s="49"/>
      <c r="F661" s="49"/>
      <c r="G661" s="54"/>
      <c r="H661" s="49"/>
      <c r="I661" s="49"/>
      <c r="J661" s="54"/>
      <c r="K661" s="49"/>
      <c r="L661" s="49"/>
      <c r="M661" s="54"/>
      <c r="N661" s="49"/>
      <c r="O661" s="49"/>
      <c r="P661" s="54"/>
    </row>
    <row r="662" spans="2:16" x14ac:dyDescent="0.25">
      <c r="B662" s="80" t="str">
        <f>'5. Offre de transport_2'!B668</f>
        <v/>
      </c>
      <c r="C662" s="81" t="str">
        <f>'5. Offre de transport_2'!C668</f>
        <v/>
      </c>
      <c r="D662" s="150" t="str">
        <f>'5. Offre de transport_2'!D668&amp;" - "&amp;'5. Offre de transport_2'!E668</f>
        <v xml:space="preserve"> - </v>
      </c>
      <c r="E662" s="49"/>
      <c r="F662" s="49"/>
      <c r="G662" s="54"/>
      <c r="H662" s="49"/>
      <c r="I662" s="49"/>
      <c r="J662" s="54"/>
      <c r="K662" s="49"/>
      <c r="L662" s="49"/>
      <c r="M662" s="54"/>
      <c r="N662" s="49"/>
      <c r="O662" s="49"/>
      <c r="P662" s="54"/>
    </row>
    <row r="663" spans="2:16" x14ac:dyDescent="0.25">
      <c r="B663" s="80" t="str">
        <f>'5. Offre de transport_2'!B669</f>
        <v/>
      </c>
      <c r="C663" s="81" t="str">
        <f>'5. Offre de transport_2'!C669</f>
        <v/>
      </c>
      <c r="D663" s="150" t="str">
        <f>'5. Offre de transport_2'!D669&amp;" - "&amp;'5. Offre de transport_2'!E669</f>
        <v xml:space="preserve"> - </v>
      </c>
      <c r="E663" s="49"/>
      <c r="F663" s="49"/>
      <c r="G663" s="54"/>
      <c r="H663" s="49"/>
      <c r="I663" s="49"/>
      <c r="J663" s="54"/>
      <c r="K663" s="49"/>
      <c r="L663" s="49"/>
      <c r="M663" s="54"/>
      <c r="N663" s="49"/>
      <c r="O663" s="49"/>
      <c r="P663" s="54"/>
    </row>
    <row r="664" spans="2:16" x14ac:dyDescent="0.25">
      <c r="B664" s="80" t="str">
        <f>'5. Offre de transport_2'!B670</f>
        <v/>
      </c>
      <c r="C664" s="81" t="str">
        <f>'5. Offre de transport_2'!C670</f>
        <v/>
      </c>
      <c r="D664" s="150" t="str">
        <f>'5. Offre de transport_2'!D670&amp;" - "&amp;'5. Offre de transport_2'!E670</f>
        <v xml:space="preserve"> - </v>
      </c>
      <c r="E664" s="49"/>
      <c r="F664" s="49"/>
      <c r="G664" s="54"/>
      <c r="H664" s="49"/>
      <c r="I664" s="49"/>
      <c r="J664" s="54"/>
      <c r="K664" s="49"/>
      <c r="L664" s="49"/>
      <c r="M664" s="54"/>
      <c r="N664" s="49"/>
      <c r="O664" s="49"/>
      <c r="P664" s="54"/>
    </row>
    <row r="665" spans="2:16" x14ac:dyDescent="0.25">
      <c r="B665" s="80" t="str">
        <f>'5. Offre de transport_2'!B671</f>
        <v/>
      </c>
      <c r="C665" s="81" t="str">
        <f>'5. Offre de transport_2'!C671</f>
        <v/>
      </c>
      <c r="D665" s="150" t="str">
        <f>'5. Offre de transport_2'!D671&amp;" - "&amp;'5. Offre de transport_2'!E671</f>
        <v xml:space="preserve"> - </v>
      </c>
      <c r="E665" s="49"/>
      <c r="F665" s="49"/>
      <c r="G665" s="54"/>
      <c r="H665" s="49"/>
      <c r="I665" s="49"/>
      <c r="J665" s="54"/>
      <c r="K665" s="49"/>
      <c r="L665" s="49"/>
      <c r="M665" s="54"/>
      <c r="N665" s="49"/>
      <c r="O665" s="49"/>
      <c r="P665" s="54"/>
    </row>
    <row r="666" spans="2:16" x14ac:dyDescent="0.25">
      <c r="B666" s="80" t="str">
        <f>'5. Offre de transport_2'!B672</f>
        <v/>
      </c>
      <c r="C666" s="81" t="str">
        <f>'5. Offre de transport_2'!C672</f>
        <v/>
      </c>
      <c r="D666" s="150" t="str">
        <f>'5. Offre de transport_2'!D672&amp;" - "&amp;'5. Offre de transport_2'!E672</f>
        <v xml:space="preserve"> - </v>
      </c>
      <c r="E666" s="49"/>
      <c r="F666" s="49"/>
      <c r="G666" s="54"/>
      <c r="H666" s="49"/>
      <c r="I666" s="49"/>
      <c r="J666" s="54"/>
      <c r="K666" s="49"/>
      <c r="L666" s="49"/>
      <c r="M666" s="54"/>
      <c r="N666" s="49"/>
      <c r="O666" s="49"/>
      <c r="P666" s="54"/>
    </row>
    <row r="667" spans="2:16" x14ac:dyDescent="0.25">
      <c r="B667" s="80" t="str">
        <f>'5. Offre de transport_2'!B673</f>
        <v/>
      </c>
      <c r="C667" s="81" t="str">
        <f>'5. Offre de transport_2'!C673</f>
        <v/>
      </c>
      <c r="D667" s="150" t="str">
        <f>'5. Offre de transport_2'!D673&amp;" - "&amp;'5. Offre de transport_2'!E673</f>
        <v xml:space="preserve"> - </v>
      </c>
      <c r="E667" s="49"/>
      <c r="F667" s="49"/>
      <c r="G667" s="54"/>
      <c r="H667" s="49"/>
      <c r="I667" s="49"/>
      <c r="J667" s="54"/>
      <c r="K667" s="49"/>
      <c r="L667" s="49"/>
      <c r="M667" s="54"/>
      <c r="N667" s="49"/>
      <c r="O667" s="49"/>
      <c r="P667" s="54"/>
    </row>
    <row r="668" spans="2:16" x14ac:dyDescent="0.25">
      <c r="B668" s="80" t="str">
        <f>'5. Offre de transport_2'!B674</f>
        <v/>
      </c>
      <c r="C668" s="81" t="str">
        <f>'5. Offre de transport_2'!C674</f>
        <v/>
      </c>
      <c r="D668" s="150" t="str">
        <f>'5. Offre de transport_2'!D674&amp;" - "&amp;'5. Offre de transport_2'!E674</f>
        <v xml:space="preserve"> - </v>
      </c>
      <c r="E668" s="49"/>
      <c r="F668" s="49"/>
      <c r="G668" s="54"/>
      <c r="H668" s="49"/>
      <c r="I668" s="49"/>
      <c r="J668" s="54"/>
      <c r="K668" s="49"/>
      <c r="L668" s="49"/>
      <c r="M668" s="54"/>
      <c r="N668" s="49"/>
      <c r="O668" s="49"/>
      <c r="P668" s="54"/>
    </row>
    <row r="669" spans="2:16" x14ac:dyDescent="0.25">
      <c r="B669" s="80" t="str">
        <f>'5. Offre de transport_2'!B675</f>
        <v/>
      </c>
      <c r="C669" s="81" t="str">
        <f>'5. Offre de transport_2'!C675</f>
        <v/>
      </c>
      <c r="D669" s="150" t="str">
        <f>'5. Offre de transport_2'!D675&amp;" - "&amp;'5. Offre de transport_2'!E675</f>
        <v xml:space="preserve"> - </v>
      </c>
      <c r="E669" s="49"/>
      <c r="F669" s="49"/>
      <c r="G669" s="54"/>
      <c r="H669" s="49"/>
      <c r="I669" s="49"/>
      <c r="J669" s="54"/>
      <c r="K669" s="49"/>
      <c r="L669" s="49"/>
      <c r="M669" s="54"/>
      <c r="N669" s="49"/>
      <c r="O669" s="49"/>
      <c r="P669" s="54"/>
    </row>
    <row r="670" spans="2:16" x14ac:dyDescent="0.25">
      <c r="B670" s="80" t="str">
        <f>'5. Offre de transport_2'!B676</f>
        <v/>
      </c>
      <c r="C670" s="81" t="str">
        <f>'5. Offre de transport_2'!C676</f>
        <v/>
      </c>
      <c r="D670" s="150" t="str">
        <f>'5. Offre de transport_2'!D676&amp;" - "&amp;'5. Offre de transport_2'!E676</f>
        <v xml:space="preserve"> - </v>
      </c>
      <c r="E670" s="49"/>
      <c r="F670" s="49"/>
      <c r="G670" s="54"/>
      <c r="H670" s="49"/>
      <c r="I670" s="49"/>
      <c r="J670" s="54"/>
      <c r="K670" s="49"/>
      <c r="L670" s="49"/>
      <c r="M670" s="54"/>
      <c r="N670" s="49"/>
      <c r="O670" s="49"/>
      <c r="P670" s="54"/>
    </row>
    <row r="671" spans="2:16" x14ac:dyDescent="0.25">
      <c r="B671" s="80" t="str">
        <f>'5. Offre de transport_2'!B677</f>
        <v/>
      </c>
      <c r="C671" s="81" t="str">
        <f>'5. Offre de transport_2'!C677</f>
        <v/>
      </c>
      <c r="D671" s="150" t="str">
        <f>'5. Offre de transport_2'!D677&amp;" - "&amp;'5. Offre de transport_2'!E677</f>
        <v xml:space="preserve"> - </v>
      </c>
      <c r="E671" s="49"/>
      <c r="F671" s="49"/>
      <c r="G671" s="54"/>
      <c r="H671" s="49"/>
      <c r="I671" s="49"/>
      <c r="J671" s="54"/>
      <c r="K671" s="49"/>
      <c r="L671" s="49"/>
      <c r="M671" s="54"/>
      <c r="N671" s="49"/>
      <c r="O671" s="49"/>
      <c r="P671" s="54"/>
    </row>
    <row r="672" spans="2:16" x14ac:dyDescent="0.25">
      <c r="B672" s="80" t="str">
        <f>'5. Offre de transport_2'!B678</f>
        <v/>
      </c>
      <c r="C672" s="81" t="str">
        <f>'5. Offre de transport_2'!C678</f>
        <v/>
      </c>
      <c r="D672" s="150" t="str">
        <f>'5. Offre de transport_2'!D678&amp;" - "&amp;'5. Offre de transport_2'!E678</f>
        <v xml:space="preserve"> - </v>
      </c>
      <c r="E672" s="49"/>
      <c r="F672" s="49"/>
      <c r="G672" s="54"/>
      <c r="H672" s="49"/>
      <c r="I672" s="49"/>
      <c r="J672" s="54"/>
      <c r="K672" s="49"/>
      <c r="L672" s="49"/>
      <c r="M672" s="54"/>
      <c r="N672" s="49"/>
      <c r="O672" s="49"/>
      <c r="P672" s="54"/>
    </row>
    <row r="673" spans="2:16" x14ac:dyDescent="0.25">
      <c r="B673" s="80" t="str">
        <f>'5. Offre de transport_2'!B679</f>
        <v/>
      </c>
      <c r="C673" s="81" t="str">
        <f>'5. Offre de transport_2'!C679</f>
        <v/>
      </c>
      <c r="D673" s="150" t="str">
        <f>'5. Offre de transport_2'!D679&amp;" - "&amp;'5. Offre de transport_2'!E679</f>
        <v xml:space="preserve"> - </v>
      </c>
      <c r="E673" s="49"/>
      <c r="F673" s="49"/>
      <c r="G673" s="54"/>
      <c r="H673" s="49"/>
      <c r="I673" s="49"/>
      <c r="J673" s="54"/>
      <c r="K673" s="49"/>
      <c r="L673" s="49"/>
      <c r="M673" s="54"/>
      <c r="N673" s="49"/>
      <c r="O673" s="49"/>
      <c r="P673" s="54"/>
    </row>
    <row r="674" spans="2:16" x14ac:dyDescent="0.25">
      <c r="B674" s="80" t="str">
        <f>'5. Offre de transport_2'!B680</f>
        <v/>
      </c>
      <c r="C674" s="81" t="str">
        <f>'5. Offre de transport_2'!C680</f>
        <v/>
      </c>
      <c r="D674" s="150" t="str">
        <f>'5. Offre de transport_2'!D680&amp;" - "&amp;'5. Offre de transport_2'!E680</f>
        <v xml:space="preserve"> - </v>
      </c>
      <c r="E674" s="49"/>
      <c r="F674" s="49"/>
      <c r="G674" s="54"/>
      <c r="H674" s="49"/>
      <c r="I674" s="49"/>
      <c r="J674" s="54"/>
      <c r="K674" s="49"/>
      <c r="L674" s="49"/>
      <c r="M674" s="54"/>
      <c r="N674" s="49"/>
      <c r="O674" s="49"/>
      <c r="P674" s="54"/>
    </row>
    <row r="675" spans="2:16" x14ac:dyDescent="0.25">
      <c r="B675" s="80" t="str">
        <f>'5. Offre de transport_2'!B681</f>
        <v/>
      </c>
      <c r="C675" s="81" t="str">
        <f>'5. Offre de transport_2'!C681</f>
        <v/>
      </c>
      <c r="D675" s="150" t="str">
        <f>'5. Offre de transport_2'!D681&amp;" - "&amp;'5. Offre de transport_2'!E681</f>
        <v xml:space="preserve"> - </v>
      </c>
      <c r="E675" s="49"/>
      <c r="F675" s="49"/>
      <c r="G675" s="54"/>
      <c r="H675" s="49"/>
      <c r="I675" s="49"/>
      <c r="J675" s="54"/>
      <c r="K675" s="49"/>
      <c r="L675" s="49"/>
      <c r="M675" s="54"/>
      <c r="N675" s="49"/>
      <c r="O675" s="49"/>
      <c r="P675" s="54"/>
    </row>
    <row r="676" spans="2:16" x14ac:dyDescent="0.25">
      <c r="B676" s="80" t="str">
        <f>'5. Offre de transport_2'!B682</f>
        <v/>
      </c>
      <c r="C676" s="81" t="str">
        <f>'5. Offre de transport_2'!C682</f>
        <v/>
      </c>
      <c r="D676" s="150" t="str">
        <f>'5. Offre de transport_2'!D682&amp;" - "&amp;'5. Offre de transport_2'!E682</f>
        <v xml:space="preserve"> - </v>
      </c>
      <c r="E676" s="49"/>
      <c r="F676" s="49"/>
      <c r="G676" s="54"/>
      <c r="H676" s="49"/>
      <c r="I676" s="49"/>
      <c r="J676" s="54"/>
      <c r="K676" s="49"/>
      <c r="L676" s="49"/>
      <c r="M676" s="54"/>
      <c r="N676" s="49"/>
      <c r="O676" s="49"/>
      <c r="P676" s="54"/>
    </row>
    <row r="677" spans="2:16" x14ac:dyDescent="0.25">
      <c r="B677" s="80" t="str">
        <f>'5. Offre de transport_2'!B683</f>
        <v/>
      </c>
      <c r="C677" s="81" t="str">
        <f>'5. Offre de transport_2'!C683</f>
        <v/>
      </c>
      <c r="D677" s="150" t="str">
        <f>'5. Offre de transport_2'!D683&amp;" - "&amp;'5. Offre de transport_2'!E683</f>
        <v xml:space="preserve"> - </v>
      </c>
      <c r="E677" s="49"/>
      <c r="F677" s="49"/>
      <c r="G677" s="54"/>
      <c r="H677" s="49"/>
      <c r="I677" s="49"/>
      <c r="J677" s="54"/>
      <c r="K677" s="49"/>
      <c r="L677" s="49"/>
      <c r="M677" s="54"/>
      <c r="N677" s="49"/>
      <c r="O677" s="49"/>
      <c r="P677" s="54"/>
    </row>
    <row r="678" spans="2:16" x14ac:dyDescent="0.25">
      <c r="B678" s="80" t="str">
        <f>'5. Offre de transport_2'!B684</f>
        <v/>
      </c>
      <c r="C678" s="81" t="str">
        <f>'5. Offre de transport_2'!C684</f>
        <v/>
      </c>
      <c r="D678" s="150" t="str">
        <f>'5. Offre de transport_2'!D684&amp;" - "&amp;'5. Offre de transport_2'!E684</f>
        <v xml:space="preserve"> - </v>
      </c>
      <c r="E678" s="49"/>
      <c r="F678" s="49"/>
      <c r="G678" s="54"/>
      <c r="H678" s="49"/>
      <c r="I678" s="49"/>
      <c r="J678" s="54"/>
      <c r="K678" s="49"/>
      <c r="L678" s="49"/>
      <c r="M678" s="54"/>
      <c r="N678" s="49"/>
      <c r="O678" s="49"/>
      <c r="P678" s="54"/>
    </row>
    <row r="679" spans="2:16" x14ac:dyDescent="0.25">
      <c r="B679" s="80" t="str">
        <f>'5. Offre de transport_2'!B685</f>
        <v/>
      </c>
      <c r="C679" s="81" t="str">
        <f>'5. Offre de transport_2'!C685</f>
        <v/>
      </c>
      <c r="D679" s="150" t="str">
        <f>'5. Offre de transport_2'!D685&amp;" - "&amp;'5. Offre de transport_2'!E685</f>
        <v xml:space="preserve"> - </v>
      </c>
      <c r="E679" s="49"/>
      <c r="F679" s="49"/>
      <c r="G679" s="54"/>
      <c r="H679" s="49"/>
      <c r="I679" s="49"/>
      <c r="J679" s="54"/>
      <c r="K679" s="49"/>
      <c r="L679" s="49"/>
      <c r="M679" s="54"/>
      <c r="N679" s="49"/>
      <c r="O679" s="49"/>
      <c r="P679" s="54"/>
    </row>
    <row r="680" spans="2:16" x14ac:dyDescent="0.25">
      <c r="B680" s="80" t="str">
        <f>'5. Offre de transport_2'!B686</f>
        <v/>
      </c>
      <c r="C680" s="81" t="str">
        <f>'5. Offre de transport_2'!C686</f>
        <v/>
      </c>
      <c r="D680" s="150" t="str">
        <f>'5. Offre de transport_2'!D686&amp;" - "&amp;'5. Offre de transport_2'!E686</f>
        <v xml:space="preserve"> - </v>
      </c>
      <c r="E680" s="49"/>
      <c r="F680" s="49"/>
      <c r="G680" s="54"/>
      <c r="H680" s="49"/>
      <c r="I680" s="49"/>
      <c r="J680" s="54"/>
      <c r="K680" s="49"/>
      <c r="L680" s="49"/>
      <c r="M680" s="54"/>
      <c r="N680" s="49"/>
      <c r="O680" s="49"/>
      <c r="P680" s="54"/>
    </row>
    <row r="681" spans="2:16" x14ac:dyDescent="0.25">
      <c r="B681" s="80" t="str">
        <f>'5. Offre de transport_2'!B687</f>
        <v/>
      </c>
      <c r="C681" s="81" t="str">
        <f>'5. Offre de transport_2'!C687</f>
        <v/>
      </c>
      <c r="D681" s="150" t="str">
        <f>'5. Offre de transport_2'!D687&amp;" - "&amp;'5. Offre de transport_2'!E687</f>
        <v xml:space="preserve"> - </v>
      </c>
      <c r="E681" s="49"/>
      <c r="F681" s="49"/>
      <c r="G681" s="54"/>
      <c r="H681" s="49"/>
      <c r="I681" s="49"/>
      <c r="J681" s="54"/>
      <c r="K681" s="49"/>
      <c r="L681" s="49"/>
      <c r="M681" s="54"/>
      <c r="N681" s="49"/>
      <c r="O681" s="49"/>
      <c r="P681" s="54"/>
    </row>
    <row r="682" spans="2:16" x14ac:dyDescent="0.25">
      <c r="B682" s="80" t="str">
        <f>'5. Offre de transport_2'!B688</f>
        <v/>
      </c>
      <c r="C682" s="81" t="str">
        <f>'5. Offre de transport_2'!C688</f>
        <v/>
      </c>
      <c r="D682" s="150" t="str">
        <f>'5. Offre de transport_2'!D688&amp;" - "&amp;'5. Offre de transport_2'!E688</f>
        <v xml:space="preserve"> - </v>
      </c>
      <c r="E682" s="49"/>
      <c r="F682" s="49"/>
      <c r="G682" s="54"/>
      <c r="H682" s="49"/>
      <c r="I682" s="49"/>
      <c r="J682" s="54"/>
      <c r="K682" s="49"/>
      <c r="L682" s="49"/>
      <c r="M682" s="54"/>
      <c r="N682" s="49"/>
      <c r="O682" s="49"/>
      <c r="P682" s="54"/>
    </row>
    <row r="683" spans="2:16" x14ac:dyDescent="0.25">
      <c r="B683" s="80" t="str">
        <f>'5. Offre de transport_2'!B689</f>
        <v/>
      </c>
      <c r="C683" s="81" t="str">
        <f>'5. Offre de transport_2'!C689</f>
        <v/>
      </c>
      <c r="D683" s="150" t="str">
        <f>'5. Offre de transport_2'!D689&amp;" - "&amp;'5. Offre de transport_2'!E689</f>
        <v xml:space="preserve"> - </v>
      </c>
      <c r="E683" s="49"/>
      <c r="F683" s="49"/>
      <c r="G683" s="54"/>
      <c r="H683" s="49"/>
      <c r="I683" s="49"/>
      <c r="J683" s="54"/>
      <c r="K683" s="49"/>
      <c r="L683" s="49"/>
      <c r="M683" s="54"/>
      <c r="N683" s="49"/>
      <c r="O683" s="49"/>
      <c r="P683" s="54"/>
    </row>
    <row r="684" spans="2:16" x14ac:dyDescent="0.25">
      <c r="B684" s="80" t="str">
        <f>'5. Offre de transport_2'!B690</f>
        <v/>
      </c>
      <c r="C684" s="81" t="str">
        <f>'5. Offre de transport_2'!C690</f>
        <v/>
      </c>
      <c r="D684" s="150" t="str">
        <f>'5. Offre de transport_2'!D690&amp;" - "&amp;'5. Offre de transport_2'!E690</f>
        <v xml:space="preserve"> - </v>
      </c>
      <c r="E684" s="49"/>
      <c r="F684" s="49"/>
      <c r="G684" s="54"/>
      <c r="H684" s="49"/>
      <c r="I684" s="49"/>
      <c r="J684" s="54"/>
      <c r="K684" s="49"/>
      <c r="L684" s="49"/>
      <c r="M684" s="54"/>
      <c r="N684" s="49"/>
      <c r="O684" s="49"/>
      <c r="P684" s="54"/>
    </row>
    <row r="685" spans="2:16" x14ac:dyDescent="0.25">
      <c r="B685" s="80" t="str">
        <f>'5. Offre de transport_2'!B691</f>
        <v/>
      </c>
      <c r="C685" s="81" t="str">
        <f>'5. Offre de transport_2'!C691</f>
        <v/>
      </c>
      <c r="D685" s="150" t="str">
        <f>'5. Offre de transport_2'!D691&amp;" - "&amp;'5. Offre de transport_2'!E691</f>
        <v xml:space="preserve"> - </v>
      </c>
      <c r="E685" s="49"/>
      <c r="F685" s="49"/>
      <c r="G685" s="54"/>
      <c r="H685" s="49"/>
      <c r="I685" s="49"/>
      <c r="J685" s="54"/>
      <c r="K685" s="49"/>
      <c r="L685" s="49"/>
      <c r="M685" s="54"/>
      <c r="N685" s="49"/>
      <c r="O685" s="49"/>
      <c r="P685" s="54"/>
    </row>
    <row r="686" spans="2:16" x14ac:dyDescent="0.25">
      <c r="B686" s="80" t="str">
        <f>'5. Offre de transport_2'!B692</f>
        <v/>
      </c>
      <c r="C686" s="81" t="str">
        <f>'5. Offre de transport_2'!C692</f>
        <v/>
      </c>
      <c r="D686" s="150" t="str">
        <f>'5. Offre de transport_2'!D692&amp;" - "&amp;'5. Offre de transport_2'!E692</f>
        <v xml:space="preserve"> - </v>
      </c>
      <c r="E686" s="49"/>
      <c r="F686" s="49"/>
      <c r="G686" s="54"/>
      <c r="H686" s="49"/>
      <c r="I686" s="49"/>
      <c r="J686" s="54"/>
      <c r="K686" s="49"/>
      <c r="L686" s="49"/>
      <c r="M686" s="54"/>
      <c r="N686" s="49"/>
      <c r="O686" s="49"/>
      <c r="P686" s="54"/>
    </row>
    <row r="687" spans="2:16" x14ac:dyDescent="0.25">
      <c r="B687" s="80" t="str">
        <f>'5. Offre de transport_2'!B693</f>
        <v/>
      </c>
      <c r="C687" s="81" t="str">
        <f>'5. Offre de transport_2'!C693</f>
        <v/>
      </c>
      <c r="D687" s="150" t="str">
        <f>'5. Offre de transport_2'!D693&amp;" - "&amp;'5. Offre de transport_2'!E693</f>
        <v xml:space="preserve"> - </v>
      </c>
      <c r="E687" s="49"/>
      <c r="F687" s="49"/>
      <c r="G687" s="54"/>
      <c r="H687" s="49"/>
      <c r="I687" s="49"/>
      <c r="J687" s="54"/>
      <c r="K687" s="49"/>
      <c r="L687" s="49"/>
      <c r="M687" s="54"/>
      <c r="N687" s="49"/>
      <c r="O687" s="49"/>
      <c r="P687" s="54"/>
    </row>
    <row r="688" spans="2:16" x14ac:dyDescent="0.25">
      <c r="B688" s="80" t="str">
        <f>'5. Offre de transport_2'!B694</f>
        <v/>
      </c>
      <c r="C688" s="81" t="str">
        <f>'5. Offre de transport_2'!C694</f>
        <v/>
      </c>
      <c r="D688" s="150" t="str">
        <f>'5. Offre de transport_2'!D694&amp;" - "&amp;'5. Offre de transport_2'!E694</f>
        <v xml:space="preserve"> - </v>
      </c>
      <c r="E688" s="49"/>
      <c r="F688" s="49"/>
      <c r="G688" s="54"/>
      <c r="H688" s="49"/>
      <c r="I688" s="49"/>
      <c r="J688" s="54"/>
      <c r="K688" s="49"/>
      <c r="L688" s="49"/>
      <c r="M688" s="54"/>
      <c r="N688" s="49"/>
      <c r="O688" s="49"/>
      <c r="P688" s="54"/>
    </row>
    <row r="689" spans="2:16" x14ac:dyDescent="0.25">
      <c r="B689" s="80" t="str">
        <f>'5. Offre de transport_2'!B695</f>
        <v/>
      </c>
      <c r="C689" s="81" t="str">
        <f>'5. Offre de transport_2'!C695</f>
        <v/>
      </c>
      <c r="D689" s="150" t="str">
        <f>'5. Offre de transport_2'!D695&amp;" - "&amp;'5. Offre de transport_2'!E695</f>
        <v xml:space="preserve"> - </v>
      </c>
      <c r="E689" s="49"/>
      <c r="F689" s="49"/>
      <c r="G689" s="54"/>
      <c r="H689" s="49"/>
      <c r="I689" s="49"/>
      <c r="J689" s="54"/>
      <c r="K689" s="49"/>
      <c r="L689" s="49"/>
      <c r="M689" s="54"/>
      <c r="N689" s="49"/>
      <c r="O689" s="49"/>
      <c r="P689" s="54"/>
    </row>
    <row r="690" spans="2:16" x14ac:dyDescent="0.25">
      <c r="B690" s="80" t="str">
        <f>'5. Offre de transport_2'!B696</f>
        <v/>
      </c>
      <c r="C690" s="81" t="str">
        <f>'5. Offre de transport_2'!C696</f>
        <v/>
      </c>
      <c r="D690" s="150" t="str">
        <f>'5. Offre de transport_2'!D696&amp;" - "&amp;'5. Offre de transport_2'!E696</f>
        <v xml:space="preserve"> - </v>
      </c>
      <c r="E690" s="49"/>
      <c r="F690" s="49"/>
      <c r="G690" s="54"/>
      <c r="H690" s="49"/>
      <c r="I690" s="49"/>
      <c r="J690" s="54"/>
      <c r="K690" s="49"/>
      <c r="L690" s="49"/>
      <c r="M690" s="54"/>
      <c r="N690" s="49"/>
      <c r="O690" s="49"/>
      <c r="P690" s="54"/>
    </row>
    <row r="691" spans="2:16" x14ac:dyDescent="0.25">
      <c r="B691" s="80" t="str">
        <f>'5. Offre de transport_2'!B697</f>
        <v/>
      </c>
      <c r="C691" s="81" t="str">
        <f>'5. Offre de transport_2'!C697</f>
        <v/>
      </c>
      <c r="D691" s="150" t="str">
        <f>'5. Offre de transport_2'!D697&amp;" - "&amp;'5. Offre de transport_2'!E697</f>
        <v xml:space="preserve"> - </v>
      </c>
      <c r="E691" s="49"/>
      <c r="F691" s="49"/>
      <c r="G691" s="54"/>
      <c r="H691" s="49"/>
      <c r="I691" s="49"/>
      <c r="J691" s="54"/>
      <c r="K691" s="49"/>
      <c r="L691" s="49"/>
      <c r="M691" s="54"/>
      <c r="N691" s="49"/>
      <c r="O691" s="49"/>
      <c r="P691" s="54"/>
    </row>
    <row r="692" spans="2:16" x14ac:dyDescent="0.25">
      <c r="B692" s="80" t="str">
        <f>'5. Offre de transport_2'!B698</f>
        <v/>
      </c>
      <c r="C692" s="81" t="str">
        <f>'5. Offre de transport_2'!C698</f>
        <v/>
      </c>
      <c r="D692" s="150" t="str">
        <f>'5. Offre de transport_2'!D698&amp;" - "&amp;'5. Offre de transport_2'!E698</f>
        <v xml:space="preserve"> - </v>
      </c>
      <c r="E692" s="49"/>
      <c r="F692" s="49"/>
      <c r="G692" s="54"/>
      <c r="H692" s="49"/>
      <c r="I692" s="49"/>
      <c r="J692" s="54"/>
      <c r="K692" s="49"/>
      <c r="L692" s="49"/>
      <c r="M692" s="54"/>
      <c r="N692" s="49"/>
      <c r="O692" s="49"/>
      <c r="P692" s="54"/>
    </row>
    <row r="693" spans="2:16" x14ac:dyDescent="0.25">
      <c r="B693" s="80" t="str">
        <f>'5. Offre de transport_2'!B699</f>
        <v/>
      </c>
      <c r="C693" s="81" t="str">
        <f>'5. Offre de transport_2'!C699</f>
        <v/>
      </c>
      <c r="D693" s="150" t="str">
        <f>'5. Offre de transport_2'!D699&amp;" - "&amp;'5. Offre de transport_2'!E699</f>
        <v xml:space="preserve"> - </v>
      </c>
      <c r="E693" s="49"/>
      <c r="F693" s="49"/>
      <c r="G693" s="54"/>
      <c r="H693" s="49"/>
      <c r="I693" s="49"/>
      <c r="J693" s="54"/>
      <c r="K693" s="49"/>
      <c r="L693" s="49"/>
      <c r="M693" s="54"/>
      <c r="N693" s="49"/>
      <c r="O693" s="49"/>
      <c r="P693" s="54"/>
    </row>
    <row r="694" spans="2:16" x14ac:dyDescent="0.25">
      <c r="B694" s="80" t="str">
        <f>'5. Offre de transport_2'!B700</f>
        <v/>
      </c>
      <c r="C694" s="81" t="str">
        <f>'5. Offre de transport_2'!C700</f>
        <v/>
      </c>
      <c r="D694" s="150" t="str">
        <f>'5. Offre de transport_2'!D700&amp;" - "&amp;'5. Offre de transport_2'!E700</f>
        <v xml:space="preserve"> - </v>
      </c>
      <c r="E694" s="49"/>
      <c r="F694" s="49"/>
      <c r="G694" s="54"/>
      <c r="H694" s="49"/>
      <c r="I694" s="49"/>
      <c r="J694" s="54"/>
      <c r="K694" s="49"/>
      <c r="L694" s="49"/>
      <c r="M694" s="54"/>
      <c r="N694" s="49"/>
      <c r="O694" s="49"/>
      <c r="P694" s="54"/>
    </row>
    <row r="695" spans="2:16" x14ac:dyDescent="0.25">
      <c r="B695" s="80" t="str">
        <f>'5. Offre de transport_2'!B701</f>
        <v/>
      </c>
      <c r="C695" s="81" t="str">
        <f>'5. Offre de transport_2'!C701</f>
        <v/>
      </c>
      <c r="D695" s="150" t="str">
        <f>'5. Offre de transport_2'!D701&amp;" - "&amp;'5. Offre de transport_2'!E701</f>
        <v xml:space="preserve"> - </v>
      </c>
      <c r="E695" s="49"/>
      <c r="F695" s="49"/>
      <c r="G695" s="54"/>
      <c r="H695" s="49"/>
      <c r="I695" s="49"/>
      <c r="J695" s="54"/>
      <c r="K695" s="49"/>
      <c r="L695" s="49"/>
      <c r="M695" s="54"/>
      <c r="N695" s="49"/>
      <c r="O695" s="49"/>
      <c r="P695" s="54"/>
    </row>
    <row r="696" spans="2:16" x14ac:dyDescent="0.25">
      <c r="B696" s="80" t="str">
        <f>'5. Offre de transport_2'!B702</f>
        <v/>
      </c>
      <c r="C696" s="81" t="str">
        <f>'5. Offre de transport_2'!C702</f>
        <v/>
      </c>
      <c r="D696" s="150" t="str">
        <f>'5. Offre de transport_2'!D702&amp;" - "&amp;'5. Offre de transport_2'!E702</f>
        <v xml:space="preserve"> - </v>
      </c>
      <c r="E696" s="49"/>
      <c r="F696" s="49"/>
      <c r="G696" s="54"/>
      <c r="H696" s="49"/>
      <c r="I696" s="49"/>
      <c r="J696" s="54"/>
      <c r="K696" s="49"/>
      <c r="L696" s="49"/>
      <c r="M696" s="54"/>
      <c r="N696" s="49"/>
      <c r="O696" s="49"/>
      <c r="P696" s="54"/>
    </row>
    <row r="697" spans="2:16" x14ac:dyDescent="0.25">
      <c r="B697" s="80" t="str">
        <f>'5. Offre de transport_2'!B703</f>
        <v/>
      </c>
      <c r="C697" s="81" t="str">
        <f>'5. Offre de transport_2'!C703</f>
        <v/>
      </c>
      <c r="D697" s="150" t="str">
        <f>'5. Offre de transport_2'!D703&amp;" - "&amp;'5. Offre de transport_2'!E703</f>
        <v xml:space="preserve"> - </v>
      </c>
      <c r="E697" s="49"/>
      <c r="F697" s="49"/>
      <c r="G697" s="54"/>
      <c r="H697" s="49"/>
      <c r="I697" s="49"/>
      <c r="J697" s="54"/>
      <c r="K697" s="49"/>
      <c r="L697" s="49"/>
      <c r="M697" s="54"/>
      <c r="N697" s="49"/>
      <c r="O697" s="49"/>
      <c r="P697" s="54"/>
    </row>
    <row r="698" spans="2:16" x14ac:dyDescent="0.25">
      <c r="B698" s="80" t="str">
        <f>'5. Offre de transport_2'!B704</f>
        <v/>
      </c>
      <c r="C698" s="81" t="str">
        <f>'5. Offre de transport_2'!C704</f>
        <v/>
      </c>
      <c r="D698" s="150" t="str">
        <f>'5. Offre de transport_2'!D704&amp;" - "&amp;'5. Offre de transport_2'!E704</f>
        <v xml:space="preserve"> - </v>
      </c>
      <c r="E698" s="49"/>
      <c r="F698" s="49"/>
      <c r="G698" s="54"/>
      <c r="H698" s="49"/>
      <c r="I698" s="49"/>
      <c r="J698" s="54"/>
      <c r="K698" s="49"/>
      <c r="L698" s="49"/>
      <c r="M698" s="54"/>
      <c r="N698" s="49"/>
      <c r="O698" s="49"/>
      <c r="P698" s="54"/>
    </row>
    <row r="699" spans="2:16" x14ac:dyDescent="0.25">
      <c r="B699" s="80" t="str">
        <f>'5. Offre de transport_2'!B705</f>
        <v/>
      </c>
      <c r="C699" s="81" t="str">
        <f>'5. Offre de transport_2'!C705</f>
        <v/>
      </c>
      <c r="D699" s="150" t="str">
        <f>'5. Offre de transport_2'!D705&amp;" - "&amp;'5. Offre de transport_2'!E705</f>
        <v xml:space="preserve"> - </v>
      </c>
      <c r="E699" s="49"/>
      <c r="F699" s="49"/>
      <c r="G699" s="54"/>
      <c r="H699" s="49"/>
      <c r="I699" s="49"/>
      <c r="J699" s="54"/>
      <c r="K699" s="49"/>
      <c r="L699" s="49"/>
      <c r="M699" s="54"/>
      <c r="N699" s="49"/>
      <c r="O699" s="49"/>
      <c r="P699" s="54"/>
    </row>
    <row r="700" spans="2:16" x14ac:dyDescent="0.25">
      <c r="B700" s="80" t="str">
        <f>'5. Offre de transport_2'!B706</f>
        <v/>
      </c>
      <c r="C700" s="81" t="str">
        <f>'5. Offre de transport_2'!C706</f>
        <v/>
      </c>
      <c r="D700" s="150" t="str">
        <f>'5. Offre de transport_2'!D706&amp;" - "&amp;'5. Offre de transport_2'!E706</f>
        <v xml:space="preserve"> - </v>
      </c>
      <c r="E700" s="49"/>
      <c r="F700" s="49"/>
      <c r="G700" s="54"/>
      <c r="H700" s="49"/>
      <c r="I700" s="49"/>
      <c r="J700" s="54"/>
      <c r="K700" s="49"/>
      <c r="L700" s="49"/>
      <c r="M700" s="54"/>
      <c r="N700" s="49"/>
      <c r="O700" s="49"/>
      <c r="P700" s="54"/>
    </row>
    <row r="701" spans="2:16" x14ac:dyDescent="0.25">
      <c r="B701" s="80" t="str">
        <f>'5. Offre de transport_2'!B707</f>
        <v/>
      </c>
      <c r="C701" s="81" t="str">
        <f>'5. Offre de transport_2'!C707</f>
        <v/>
      </c>
      <c r="D701" s="150" t="str">
        <f>'5. Offre de transport_2'!D707&amp;" - "&amp;'5. Offre de transport_2'!E707</f>
        <v xml:space="preserve"> - </v>
      </c>
      <c r="E701" s="49"/>
      <c r="F701" s="49"/>
      <c r="G701" s="54"/>
      <c r="H701" s="49"/>
      <c r="I701" s="49"/>
      <c r="J701" s="54"/>
      <c r="K701" s="49"/>
      <c r="L701" s="49"/>
      <c r="M701" s="54"/>
      <c r="N701" s="49"/>
      <c r="O701" s="49"/>
      <c r="P701" s="54"/>
    </row>
    <row r="702" spans="2:16" x14ac:dyDescent="0.25">
      <c r="B702" s="80" t="str">
        <f>'5. Offre de transport_2'!B708</f>
        <v/>
      </c>
      <c r="C702" s="81" t="str">
        <f>'5. Offre de transport_2'!C708</f>
        <v/>
      </c>
      <c r="D702" s="150" t="str">
        <f>'5. Offre de transport_2'!D708&amp;" - "&amp;'5. Offre de transport_2'!E708</f>
        <v xml:space="preserve"> - </v>
      </c>
      <c r="E702" s="49"/>
      <c r="F702" s="49"/>
      <c r="G702" s="54"/>
      <c r="H702" s="49"/>
      <c r="I702" s="49"/>
      <c r="J702" s="54"/>
      <c r="K702" s="49"/>
      <c r="L702" s="49"/>
      <c r="M702" s="54"/>
      <c r="N702" s="49"/>
      <c r="O702" s="49"/>
      <c r="P702" s="54"/>
    </row>
    <row r="703" spans="2:16" x14ac:dyDescent="0.25">
      <c r="B703" s="80" t="str">
        <f>'5. Offre de transport_2'!B709</f>
        <v/>
      </c>
      <c r="C703" s="81" t="str">
        <f>'5. Offre de transport_2'!C709</f>
        <v/>
      </c>
      <c r="D703" s="150" t="str">
        <f>'5. Offre de transport_2'!D709&amp;" - "&amp;'5. Offre de transport_2'!E709</f>
        <v xml:space="preserve"> - </v>
      </c>
      <c r="E703" s="49"/>
      <c r="F703" s="49"/>
      <c r="G703" s="54"/>
      <c r="H703" s="49"/>
      <c r="I703" s="49"/>
      <c r="J703" s="54"/>
      <c r="K703" s="49"/>
      <c r="L703" s="49"/>
      <c r="M703" s="54"/>
      <c r="N703" s="49"/>
      <c r="O703" s="49"/>
      <c r="P703" s="54"/>
    </row>
    <row r="704" spans="2:16" x14ac:dyDescent="0.25">
      <c r="B704" s="80" t="str">
        <f>'5. Offre de transport_2'!B710</f>
        <v/>
      </c>
      <c r="C704" s="81" t="str">
        <f>'5. Offre de transport_2'!C710</f>
        <v/>
      </c>
      <c r="D704" s="150" t="str">
        <f>'5. Offre de transport_2'!D710&amp;" - "&amp;'5. Offre de transport_2'!E710</f>
        <v xml:space="preserve"> - </v>
      </c>
      <c r="E704" s="49"/>
      <c r="F704" s="49"/>
      <c r="G704" s="54"/>
      <c r="H704" s="49"/>
      <c r="I704" s="49"/>
      <c r="J704" s="54"/>
      <c r="K704" s="49"/>
      <c r="L704" s="49"/>
      <c r="M704" s="54"/>
      <c r="N704" s="49"/>
      <c r="O704" s="49"/>
      <c r="P704" s="54"/>
    </row>
    <row r="705" spans="2:16" x14ac:dyDescent="0.25">
      <c r="B705" s="80" t="str">
        <f>'5. Offre de transport_2'!B711</f>
        <v/>
      </c>
      <c r="C705" s="81" t="str">
        <f>'5. Offre de transport_2'!C711</f>
        <v/>
      </c>
      <c r="D705" s="150" t="str">
        <f>'5. Offre de transport_2'!D711&amp;" - "&amp;'5. Offre de transport_2'!E711</f>
        <v xml:space="preserve"> - </v>
      </c>
      <c r="E705" s="49"/>
      <c r="F705" s="49"/>
      <c r="G705" s="54"/>
      <c r="H705" s="49"/>
      <c r="I705" s="49"/>
      <c r="J705" s="54"/>
      <c r="K705" s="49"/>
      <c r="L705" s="49"/>
      <c r="M705" s="54"/>
      <c r="N705" s="49"/>
      <c r="O705" s="49"/>
      <c r="P705" s="54"/>
    </row>
    <row r="706" spans="2:16" x14ac:dyDescent="0.25">
      <c r="B706" s="80" t="str">
        <f>'5. Offre de transport_2'!B712</f>
        <v/>
      </c>
      <c r="C706" s="81" t="str">
        <f>'5. Offre de transport_2'!C712</f>
        <v/>
      </c>
      <c r="D706" s="150" t="str">
        <f>'5. Offre de transport_2'!D712&amp;" - "&amp;'5. Offre de transport_2'!E712</f>
        <v xml:space="preserve"> - </v>
      </c>
      <c r="E706" s="49"/>
      <c r="F706" s="49"/>
      <c r="G706" s="54"/>
      <c r="H706" s="49"/>
      <c r="I706" s="49"/>
      <c r="J706" s="54"/>
      <c r="K706" s="49"/>
      <c r="L706" s="49"/>
      <c r="M706" s="54"/>
      <c r="N706" s="49"/>
      <c r="O706" s="49"/>
      <c r="P706" s="54"/>
    </row>
    <row r="707" spans="2:16" x14ac:dyDescent="0.25">
      <c r="B707" s="80" t="str">
        <f>'5. Offre de transport_2'!B713</f>
        <v/>
      </c>
      <c r="C707" s="81" t="str">
        <f>'5. Offre de transport_2'!C713</f>
        <v/>
      </c>
      <c r="D707" s="150" t="str">
        <f>'5. Offre de transport_2'!D713&amp;" - "&amp;'5. Offre de transport_2'!E713</f>
        <v xml:space="preserve"> - </v>
      </c>
      <c r="E707" s="49"/>
      <c r="F707" s="49"/>
      <c r="G707" s="54"/>
      <c r="H707" s="49"/>
      <c r="I707" s="49"/>
      <c r="J707" s="54"/>
      <c r="K707" s="49"/>
      <c r="L707" s="49"/>
      <c r="M707" s="54"/>
      <c r="N707" s="49"/>
      <c r="O707" s="49"/>
      <c r="P707" s="54"/>
    </row>
    <row r="708" spans="2:16" x14ac:dyDescent="0.25">
      <c r="B708" s="80" t="str">
        <f>'5. Offre de transport_2'!B714</f>
        <v/>
      </c>
      <c r="C708" s="81" t="str">
        <f>'5. Offre de transport_2'!C714</f>
        <v/>
      </c>
      <c r="D708" s="150" t="str">
        <f>'5. Offre de transport_2'!D714&amp;" - "&amp;'5. Offre de transport_2'!E714</f>
        <v xml:space="preserve"> - </v>
      </c>
      <c r="E708" s="49"/>
      <c r="F708" s="49"/>
      <c r="G708" s="54"/>
      <c r="H708" s="49"/>
      <c r="I708" s="49"/>
      <c r="J708" s="54"/>
      <c r="K708" s="49"/>
      <c r="L708" s="49"/>
      <c r="M708" s="54"/>
      <c r="N708" s="49"/>
      <c r="O708" s="49"/>
      <c r="P708" s="54"/>
    </row>
    <row r="709" spans="2:16" x14ac:dyDescent="0.25">
      <c r="B709" s="80" t="str">
        <f>'5. Offre de transport_2'!B715</f>
        <v/>
      </c>
      <c r="C709" s="81" t="str">
        <f>'5. Offre de transport_2'!C715</f>
        <v/>
      </c>
      <c r="D709" s="150" t="str">
        <f>'5. Offre de transport_2'!D715&amp;" - "&amp;'5. Offre de transport_2'!E715</f>
        <v xml:space="preserve"> - </v>
      </c>
      <c r="E709" s="49"/>
      <c r="F709" s="49"/>
      <c r="G709" s="54"/>
      <c r="H709" s="49"/>
      <c r="I709" s="49"/>
      <c r="J709" s="54"/>
      <c r="K709" s="49"/>
      <c r="L709" s="49"/>
      <c r="M709" s="54"/>
      <c r="N709" s="49"/>
      <c r="O709" s="49"/>
      <c r="P709" s="54"/>
    </row>
    <row r="710" spans="2:16" x14ac:dyDescent="0.25">
      <c r="B710" s="80" t="str">
        <f>'5. Offre de transport_2'!B716</f>
        <v/>
      </c>
      <c r="C710" s="81" t="str">
        <f>'5. Offre de transport_2'!C716</f>
        <v/>
      </c>
      <c r="D710" s="150" t="str">
        <f>'5. Offre de transport_2'!D716&amp;" - "&amp;'5. Offre de transport_2'!E716</f>
        <v xml:space="preserve"> - </v>
      </c>
      <c r="E710" s="49"/>
      <c r="F710" s="49"/>
      <c r="G710" s="54"/>
      <c r="H710" s="49"/>
      <c r="I710" s="49"/>
      <c r="J710" s="54"/>
      <c r="K710" s="49"/>
      <c r="L710" s="49"/>
      <c r="M710" s="54"/>
      <c r="N710" s="49"/>
      <c r="O710" s="49"/>
      <c r="P710" s="54"/>
    </row>
    <row r="711" spans="2:16" x14ac:dyDescent="0.25">
      <c r="B711" s="80" t="str">
        <f>'5. Offre de transport_2'!B717</f>
        <v/>
      </c>
      <c r="C711" s="81" t="str">
        <f>'5. Offre de transport_2'!C717</f>
        <v/>
      </c>
      <c r="D711" s="150" t="str">
        <f>'5. Offre de transport_2'!D717&amp;" - "&amp;'5. Offre de transport_2'!E717</f>
        <v xml:space="preserve"> - </v>
      </c>
      <c r="E711" s="49"/>
      <c r="F711" s="49"/>
      <c r="G711" s="54"/>
      <c r="H711" s="49"/>
      <c r="I711" s="49"/>
      <c r="J711" s="54"/>
      <c r="K711" s="49"/>
      <c r="L711" s="49"/>
      <c r="M711" s="54"/>
      <c r="N711" s="49"/>
      <c r="O711" s="49"/>
      <c r="P711" s="54"/>
    </row>
    <row r="712" spans="2:16" x14ac:dyDescent="0.25">
      <c r="B712" s="80" t="str">
        <f>'5. Offre de transport_2'!B718</f>
        <v/>
      </c>
      <c r="C712" s="81" t="str">
        <f>'5. Offre de transport_2'!C718</f>
        <v/>
      </c>
      <c r="D712" s="150" t="str">
        <f>'5. Offre de transport_2'!D718&amp;" - "&amp;'5. Offre de transport_2'!E718</f>
        <v xml:space="preserve"> - </v>
      </c>
      <c r="E712" s="49"/>
      <c r="F712" s="49"/>
      <c r="G712" s="54"/>
      <c r="H712" s="49"/>
      <c r="I712" s="49"/>
      <c r="J712" s="54"/>
      <c r="K712" s="49"/>
      <c r="L712" s="49"/>
      <c r="M712" s="54"/>
      <c r="N712" s="49"/>
      <c r="O712" s="49"/>
      <c r="P712" s="54"/>
    </row>
    <row r="713" spans="2:16" x14ac:dyDescent="0.25">
      <c r="B713" s="80" t="str">
        <f>'5. Offre de transport_2'!B719</f>
        <v/>
      </c>
      <c r="C713" s="81" t="str">
        <f>'5. Offre de transport_2'!C719</f>
        <v/>
      </c>
      <c r="D713" s="150" t="str">
        <f>'5. Offre de transport_2'!D719&amp;" - "&amp;'5. Offre de transport_2'!E719</f>
        <v xml:space="preserve"> - </v>
      </c>
      <c r="E713" s="49"/>
      <c r="F713" s="49"/>
      <c r="G713" s="54"/>
      <c r="H713" s="49"/>
      <c r="I713" s="49"/>
      <c r="J713" s="54"/>
      <c r="K713" s="49"/>
      <c r="L713" s="49"/>
      <c r="M713" s="54"/>
      <c r="N713" s="49"/>
      <c r="O713" s="49"/>
      <c r="P713" s="54"/>
    </row>
    <row r="714" spans="2:16" x14ac:dyDescent="0.25">
      <c r="B714" s="80" t="str">
        <f>'5. Offre de transport_2'!B720</f>
        <v/>
      </c>
      <c r="C714" s="81" t="str">
        <f>'5. Offre de transport_2'!C720</f>
        <v/>
      </c>
      <c r="D714" s="150" t="str">
        <f>'5. Offre de transport_2'!D720&amp;" - "&amp;'5. Offre de transport_2'!E720</f>
        <v xml:space="preserve"> - </v>
      </c>
      <c r="E714" s="49"/>
      <c r="F714" s="49"/>
      <c r="G714" s="54"/>
      <c r="H714" s="49"/>
      <c r="I714" s="49"/>
      <c r="J714" s="54"/>
      <c r="K714" s="49"/>
      <c r="L714" s="49"/>
      <c r="M714" s="54"/>
      <c r="N714" s="49"/>
      <c r="O714" s="49"/>
      <c r="P714" s="54"/>
    </row>
    <row r="715" spans="2:16" x14ac:dyDescent="0.25">
      <c r="B715" s="80" t="str">
        <f>'5. Offre de transport_2'!B721</f>
        <v/>
      </c>
      <c r="C715" s="81" t="str">
        <f>'5. Offre de transport_2'!C721</f>
        <v/>
      </c>
      <c r="D715" s="150" t="str">
        <f>'5. Offre de transport_2'!D721&amp;" - "&amp;'5. Offre de transport_2'!E721</f>
        <v xml:space="preserve"> - </v>
      </c>
      <c r="E715" s="49"/>
      <c r="F715" s="49"/>
      <c r="G715" s="54"/>
      <c r="H715" s="49"/>
      <c r="I715" s="49"/>
      <c r="J715" s="54"/>
      <c r="K715" s="49"/>
      <c r="L715" s="49"/>
      <c r="M715" s="54"/>
      <c r="N715" s="49"/>
      <c r="O715" s="49"/>
      <c r="P715" s="54"/>
    </row>
    <row r="716" spans="2:16" x14ac:dyDescent="0.25">
      <c r="B716" s="80" t="str">
        <f>'5. Offre de transport_2'!B722</f>
        <v/>
      </c>
      <c r="C716" s="81" t="str">
        <f>'5. Offre de transport_2'!C722</f>
        <v/>
      </c>
      <c r="D716" s="150" t="str">
        <f>'5. Offre de transport_2'!D722&amp;" - "&amp;'5. Offre de transport_2'!E722</f>
        <v xml:space="preserve"> - </v>
      </c>
      <c r="E716" s="49"/>
      <c r="F716" s="49"/>
      <c r="G716" s="54"/>
      <c r="H716" s="49"/>
      <c r="I716" s="49"/>
      <c r="J716" s="54"/>
      <c r="K716" s="49"/>
      <c r="L716" s="49"/>
      <c r="M716" s="54"/>
      <c r="N716" s="49"/>
      <c r="O716" s="49"/>
      <c r="P716" s="54"/>
    </row>
    <row r="717" spans="2:16" x14ac:dyDescent="0.25">
      <c r="B717" s="80" t="str">
        <f>'5. Offre de transport_2'!B723</f>
        <v/>
      </c>
      <c r="C717" s="81" t="str">
        <f>'5. Offre de transport_2'!C723</f>
        <v/>
      </c>
      <c r="D717" s="150" t="str">
        <f>'5. Offre de transport_2'!D723&amp;" - "&amp;'5. Offre de transport_2'!E723</f>
        <v xml:space="preserve"> - </v>
      </c>
      <c r="E717" s="49"/>
      <c r="F717" s="49"/>
      <c r="G717" s="54"/>
      <c r="H717" s="49"/>
      <c r="I717" s="49"/>
      <c r="J717" s="54"/>
      <c r="K717" s="49"/>
      <c r="L717" s="49"/>
      <c r="M717" s="54"/>
      <c r="N717" s="49"/>
      <c r="O717" s="49"/>
      <c r="P717" s="54"/>
    </row>
    <row r="718" spans="2:16" x14ac:dyDescent="0.25">
      <c r="B718" s="80" t="str">
        <f>'5. Offre de transport_2'!B724</f>
        <v/>
      </c>
      <c r="C718" s="81" t="str">
        <f>'5. Offre de transport_2'!C724</f>
        <v/>
      </c>
      <c r="D718" s="150" t="str">
        <f>'5. Offre de transport_2'!D724&amp;" - "&amp;'5. Offre de transport_2'!E724</f>
        <v xml:space="preserve"> - </v>
      </c>
      <c r="E718" s="49"/>
      <c r="F718" s="49"/>
      <c r="G718" s="54"/>
      <c r="H718" s="49"/>
      <c r="I718" s="49"/>
      <c r="J718" s="54"/>
      <c r="K718" s="49"/>
      <c r="L718" s="49"/>
      <c r="M718" s="54"/>
      <c r="N718" s="49"/>
      <c r="O718" s="49"/>
      <c r="P718" s="54"/>
    </row>
    <row r="719" spans="2:16" x14ac:dyDescent="0.25">
      <c r="B719" s="80" t="str">
        <f>'5. Offre de transport_2'!B725</f>
        <v/>
      </c>
      <c r="C719" s="81" t="str">
        <f>'5. Offre de transport_2'!C725</f>
        <v/>
      </c>
      <c r="D719" s="150" t="str">
        <f>'5. Offre de transport_2'!D725&amp;" - "&amp;'5. Offre de transport_2'!E725</f>
        <v xml:space="preserve"> - </v>
      </c>
      <c r="E719" s="49"/>
      <c r="F719" s="49"/>
      <c r="G719" s="54"/>
      <c r="H719" s="49"/>
      <c r="I719" s="49"/>
      <c r="J719" s="54"/>
      <c r="K719" s="49"/>
      <c r="L719" s="49"/>
      <c r="M719" s="54"/>
      <c r="N719" s="49"/>
      <c r="O719" s="49"/>
      <c r="P719" s="54"/>
    </row>
    <row r="720" spans="2:16" x14ac:dyDescent="0.25">
      <c r="B720" s="80" t="str">
        <f>'5. Offre de transport_2'!B726</f>
        <v/>
      </c>
      <c r="C720" s="81" t="str">
        <f>'5. Offre de transport_2'!C726</f>
        <v/>
      </c>
      <c r="D720" s="150" t="str">
        <f>'5. Offre de transport_2'!D726&amp;" - "&amp;'5. Offre de transport_2'!E726</f>
        <v xml:space="preserve"> - </v>
      </c>
      <c r="E720" s="49"/>
      <c r="F720" s="49"/>
      <c r="G720" s="54"/>
      <c r="H720" s="49"/>
      <c r="I720" s="49"/>
      <c r="J720" s="54"/>
      <c r="K720" s="49"/>
      <c r="L720" s="49"/>
      <c r="M720" s="54"/>
      <c r="N720" s="49"/>
      <c r="O720" s="49"/>
      <c r="P720" s="54"/>
    </row>
    <row r="721" spans="2:16" x14ac:dyDescent="0.25">
      <c r="B721" s="80" t="str">
        <f>'5. Offre de transport_2'!B727</f>
        <v/>
      </c>
      <c r="C721" s="81" t="str">
        <f>'5. Offre de transport_2'!C727</f>
        <v/>
      </c>
      <c r="D721" s="150" t="str">
        <f>'5. Offre de transport_2'!D727&amp;" - "&amp;'5. Offre de transport_2'!E727</f>
        <v xml:space="preserve"> - </v>
      </c>
      <c r="E721" s="49"/>
      <c r="F721" s="49"/>
      <c r="G721" s="54"/>
      <c r="H721" s="49"/>
      <c r="I721" s="49"/>
      <c r="J721" s="54"/>
      <c r="K721" s="49"/>
      <c r="L721" s="49"/>
      <c r="M721" s="54"/>
      <c r="N721" s="49"/>
      <c r="O721" s="49"/>
      <c r="P721" s="54"/>
    </row>
    <row r="722" spans="2:16" x14ac:dyDescent="0.25">
      <c r="B722" s="80" t="str">
        <f>'5. Offre de transport_2'!B728</f>
        <v/>
      </c>
      <c r="C722" s="81" t="str">
        <f>'5. Offre de transport_2'!C728</f>
        <v/>
      </c>
      <c r="D722" s="150" t="str">
        <f>'5. Offre de transport_2'!D728&amp;" - "&amp;'5. Offre de transport_2'!E728</f>
        <v xml:space="preserve"> - </v>
      </c>
      <c r="E722" s="49"/>
      <c r="F722" s="49"/>
      <c r="G722" s="54"/>
      <c r="H722" s="49"/>
      <c r="I722" s="49"/>
      <c r="J722" s="54"/>
      <c r="K722" s="49"/>
      <c r="L722" s="49"/>
      <c r="M722" s="54"/>
      <c r="N722" s="49"/>
      <c r="O722" s="49"/>
      <c r="P722" s="54"/>
    </row>
    <row r="723" spans="2:16" x14ac:dyDescent="0.25">
      <c r="B723" s="80" t="str">
        <f>'5. Offre de transport_2'!B729</f>
        <v/>
      </c>
      <c r="C723" s="81" t="str">
        <f>'5. Offre de transport_2'!C729</f>
        <v/>
      </c>
      <c r="D723" s="150" t="str">
        <f>'5. Offre de transport_2'!D729&amp;" - "&amp;'5. Offre de transport_2'!E729</f>
        <v xml:space="preserve"> - </v>
      </c>
      <c r="E723" s="49"/>
      <c r="F723" s="49"/>
      <c r="G723" s="54"/>
      <c r="H723" s="49"/>
      <c r="I723" s="49"/>
      <c r="J723" s="54"/>
      <c r="K723" s="49"/>
      <c r="L723" s="49"/>
      <c r="M723" s="54"/>
      <c r="N723" s="49"/>
      <c r="O723" s="49"/>
      <c r="P723" s="54"/>
    </row>
    <row r="724" spans="2:16" x14ac:dyDescent="0.25">
      <c r="B724" s="80" t="str">
        <f>'5. Offre de transport_2'!B730</f>
        <v/>
      </c>
      <c r="C724" s="81" t="str">
        <f>'5. Offre de transport_2'!C730</f>
        <v/>
      </c>
      <c r="D724" s="150" t="str">
        <f>'5. Offre de transport_2'!D730&amp;" - "&amp;'5. Offre de transport_2'!E730</f>
        <v xml:space="preserve"> - </v>
      </c>
      <c r="E724" s="49"/>
      <c r="F724" s="49"/>
      <c r="G724" s="54"/>
      <c r="H724" s="49"/>
      <c r="I724" s="49"/>
      <c r="J724" s="54"/>
      <c r="K724" s="49"/>
      <c r="L724" s="49"/>
      <c r="M724" s="54"/>
      <c r="N724" s="49"/>
      <c r="O724" s="49"/>
      <c r="P724" s="54"/>
    </row>
    <row r="725" spans="2:16" x14ac:dyDescent="0.25">
      <c r="B725" s="80" t="str">
        <f>'5. Offre de transport_2'!B731</f>
        <v/>
      </c>
      <c r="C725" s="81" t="str">
        <f>'5. Offre de transport_2'!C731</f>
        <v/>
      </c>
      <c r="D725" s="150" t="str">
        <f>'5. Offre de transport_2'!D731&amp;" - "&amp;'5. Offre de transport_2'!E731</f>
        <v xml:space="preserve"> - </v>
      </c>
      <c r="E725" s="49"/>
      <c r="F725" s="49"/>
      <c r="G725" s="54"/>
      <c r="H725" s="49"/>
      <c r="I725" s="49"/>
      <c r="J725" s="54"/>
      <c r="K725" s="49"/>
      <c r="L725" s="49"/>
      <c r="M725" s="54"/>
      <c r="N725" s="49"/>
      <c r="O725" s="49"/>
      <c r="P725" s="54"/>
    </row>
    <row r="726" spans="2:16" x14ac:dyDescent="0.25">
      <c r="B726" s="80" t="str">
        <f>'5. Offre de transport_2'!B732</f>
        <v/>
      </c>
      <c r="C726" s="81" t="str">
        <f>'5. Offre de transport_2'!C732</f>
        <v/>
      </c>
      <c r="D726" s="150" t="str">
        <f>'5. Offre de transport_2'!D732&amp;" - "&amp;'5. Offre de transport_2'!E732</f>
        <v xml:space="preserve"> - </v>
      </c>
      <c r="E726" s="49"/>
      <c r="F726" s="49"/>
      <c r="G726" s="54"/>
      <c r="H726" s="49"/>
      <c r="I726" s="49"/>
      <c r="J726" s="54"/>
      <c r="K726" s="49"/>
      <c r="L726" s="49"/>
      <c r="M726" s="54"/>
      <c r="N726" s="49"/>
      <c r="O726" s="49"/>
      <c r="P726" s="54"/>
    </row>
    <row r="727" spans="2:16" x14ac:dyDescent="0.25">
      <c r="B727" s="80" t="str">
        <f>'5. Offre de transport_2'!B733</f>
        <v/>
      </c>
      <c r="C727" s="81" t="str">
        <f>'5. Offre de transport_2'!C733</f>
        <v/>
      </c>
      <c r="D727" s="150" t="str">
        <f>'5. Offre de transport_2'!D733&amp;" - "&amp;'5. Offre de transport_2'!E733</f>
        <v xml:space="preserve"> - </v>
      </c>
      <c r="E727" s="49"/>
      <c r="F727" s="49"/>
      <c r="G727" s="54"/>
      <c r="H727" s="49"/>
      <c r="I727" s="49"/>
      <c r="J727" s="54"/>
      <c r="K727" s="49"/>
      <c r="L727" s="49"/>
      <c r="M727" s="54"/>
      <c r="N727" s="49"/>
      <c r="O727" s="49"/>
      <c r="P727" s="54"/>
    </row>
    <row r="728" spans="2:16" x14ac:dyDescent="0.25">
      <c r="B728" s="80" t="str">
        <f>'5. Offre de transport_2'!B734</f>
        <v/>
      </c>
      <c r="C728" s="81" t="str">
        <f>'5. Offre de transport_2'!C734</f>
        <v/>
      </c>
      <c r="D728" s="150" t="str">
        <f>'5. Offre de transport_2'!D734&amp;" - "&amp;'5. Offre de transport_2'!E734</f>
        <v xml:space="preserve"> - </v>
      </c>
      <c r="E728" s="49"/>
      <c r="F728" s="49"/>
      <c r="G728" s="54"/>
      <c r="H728" s="49"/>
      <c r="I728" s="49"/>
      <c r="J728" s="54"/>
      <c r="K728" s="49"/>
      <c r="L728" s="49"/>
      <c r="M728" s="54"/>
      <c r="N728" s="49"/>
      <c r="O728" s="49"/>
      <c r="P728" s="54"/>
    </row>
    <row r="729" spans="2:16" x14ac:dyDescent="0.25">
      <c r="B729" s="80" t="str">
        <f>'5. Offre de transport_2'!B735</f>
        <v/>
      </c>
      <c r="C729" s="81" t="str">
        <f>'5. Offre de transport_2'!C735</f>
        <v/>
      </c>
      <c r="D729" s="150" t="str">
        <f>'5. Offre de transport_2'!D735&amp;" - "&amp;'5. Offre de transport_2'!E735</f>
        <v xml:space="preserve"> - </v>
      </c>
      <c r="E729" s="49"/>
      <c r="F729" s="49"/>
      <c r="G729" s="54"/>
      <c r="H729" s="49"/>
      <c r="I729" s="49"/>
      <c r="J729" s="54"/>
      <c r="K729" s="49"/>
      <c r="L729" s="49"/>
      <c r="M729" s="54"/>
      <c r="N729" s="49"/>
      <c r="O729" s="49"/>
      <c r="P729" s="54"/>
    </row>
    <row r="730" spans="2:16" x14ac:dyDescent="0.25">
      <c r="B730" s="80" t="str">
        <f>'5. Offre de transport_2'!B736</f>
        <v/>
      </c>
      <c r="C730" s="81" t="str">
        <f>'5. Offre de transport_2'!C736</f>
        <v/>
      </c>
      <c r="D730" s="150" t="str">
        <f>'5. Offre de transport_2'!D736&amp;" - "&amp;'5. Offre de transport_2'!E736</f>
        <v xml:space="preserve"> - </v>
      </c>
      <c r="E730" s="49"/>
      <c r="F730" s="49"/>
      <c r="G730" s="54"/>
      <c r="H730" s="49"/>
      <c r="I730" s="49"/>
      <c r="J730" s="54"/>
      <c r="K730" s="49"/>
      <c r="L730" s="49"/>
      <c r="M730" s="54"/>
      <c r="N730" s="49"/>
      <c r="O730" s="49"/>
      <c r="P730" s="54"/>
    </row>
    <row r="731" spans="2:16" x14ac:dyDescent="0.25">
      <c r="B731" s="80" t="str">
        <f>'5. Offre de transport_2'!B737</f>
        <v/>
      </c>
      <c r="C731" s="81" t="str">
        <f>'5. Offre de transport_2'!C737</f>
        <v/>
      </c>
      <c r="D731" s="150" t="str">
        <f>'5. Offre de transport_2'!D737&amp;" - "&amp;'5. Offre de transport_2'!E737</f>
        <v xml:space="preserve"> - </v>
      </c>
      <c r="E731" s="49"/>
      <c r="F731" s="49"/>
      <c r="G731" s="54"/>
      <c r="H731" s="49"/>
      <c r="I731" s="49"/>
      <c r="J731" s="54"/>
      <c r="K731" s="49"/>
      <c r="L731" s="49"/>
      <c r="M731" s="54"/>
      <c r="N731" s="49"/>
      <c r="O731" s="49"/>
      <c r="P731" s="54"/>
    </row>
    <row r="732" spans="2:16" x14ac:dyDescent="0.25">
      <c r="B732" s="80" t="str">
        <f>'5. Offre de transport_2'!B738</f>
        <v/>
      </c>
      <c r="C732" s="81" t="str">
        <f>'5. Offre de transport_2'!C738</f>
        <v/>
      </c>
      <c r="D732" s="150" t="str">
        <f>'5. Offre de transport_2'!D738&amp;" - "&amp;'5. Offre de transport_2'!E738</f>
        <v xml:space="preserve"> - </v>
      </c>
      <c r="E732" s="49"/>
      <c r="F732" s="49"/>
      <c r="G732" s="54"/>
      <c r="H732" s="49"/>
      <c r="I732" s="49"/>
      <c r="J732" s="54"/>
      <c r="K732" s="49"/>
      <c r="L732" s="49"/>
      <c r="M732" s="54"/>
      <c r="N732" s="49"/>
      <c r="O732" s="49"/>
      <c r="P732" s="54"/>
    </row>
    <row r="733" spans="2:16" x14ac:dyDescent="0.25">
      <c r="B733" s="80" t="str">
        <f>'5. Offre de transport_2'!B739</f>
        <v/>
      </c>
      <c r="C733" s="81" t="str">
        <f>'5. Offre de transport_2'!C739</f>
        <v/>
      </c>
      <c r="D733" s="150" t="str">
        <f>'5. Offre de transport_2'!D739&amp;" - "&amp;'5. Offre de transport_2'!E739</f>
        <v xml:space="preserve"> - </v>
      </c>
      <c r="E733" s="49"/>
      <c r="F733" s="49"/>
      <c r="G733" s="54"/>
      <c r="H733" s="49"/>
      <c r="I733" s="49"/>
      <c r="J733" s="54"/>
      <c r="K733" s="49"/>
      <c r="L733" s="49"/>
      <c r="M733" s="54"/>
      <c r="N733" s="49"/>
      <c r="O733" s="49"/>
      <c r="P733" s="54"/>
    </row>
    <row r="734" spans="2:16" x14ac:dyDescent="0.25">
      <c r="B734" s="80" t="str">
        <f>'5. Offre de transport_2'!B740</f>
        <v/>
      </c>
      <c r="C734" s="81" t="str">
        <f>'5. Offre de transport_2'!C740</f>
        <v/>
      </c>
      <c r="D734" s="150" t="str">
        <f>'5. Offre de transport_2'!D740&amp;" - "&amp;'5. Offre de transport_2'!E740</f>
        <v xml:space="preserve"> - </v>
      </c>
      <c r="E734" s="49"/>
      <c r="F734" s="49"/>
      <c r="G734" s="54"/>
      <c r="H734" s="49"/>
      <c r="I734" s="49"/>
      <c r="J734" s="54"/>
      <c r="K734" s="49"/>
      <c r="L734" s="49"/>
      <c r="M734" s="54"/>
      <c r="N734" s="49"/>
      <c r="O734" s="49"/>
      <c r="P734" s="54"/>
    </row>
    <row r="735" spans="2:16" x14ac:dyDescent="0.25">
      <c r="B735" s="80" t="str">
        <f>'5. Offre de transport_2'!B741</f>
        <v/>
      </c>
      <c r="C735" s="81" t="str">
        <f>'5. Offre de transport_2'!C741</f>
        <v/>
      </c>
      <c r="D735" s="150" t="str">
        <f>'5. Offre de transport_2'!D741&amp;" - "&amp;'5. Offre de transport_2'!E741</f>
        <v xml:space="preserve"> - </v>
      </c>
      <c r="E735" s="49"/>
      <c r="F735" s="49"/>
      <c r="G735" s="54"/>
      <c r="H735" s="49"/>
      <c r="I735" s="49"/>
      <c r="J735" s="54"/>
      <c r="K735" s="49"/>
      <c r="L735" s="49"/>
      <c r="M735" s="54"/>
      <c r="N735" s="49"/>
      <c r="O735" s="49"/>
      <c r="P735" s="54"/>
    </row>
    <row r="736" spans="2:16" x14ac:dyDescent="0.25">
      <c r="B736" s="80" t="str">
        <f>'5. Offre de transport_2'!B742</f>
        <v/>
      </c>
      <c r="C736" s="81" t="str">
        <f>'5. Offre de transport_2'!C742</f>
        <v/>
      </c>
      <c r="D736" s="150" t="str">
        <f>'5. Offre de transport_2'!D742&amp;" - "&amp;'5. Offre de transport_2'!E742</f>
        <v xml:space="preserve"> - </v>
      </c>
      <c r="E736" s="49"/>
      <c r="F736" s="49"/>
      <c r="G736" s="54"/>
      <c r="H736" s="49"/>
      <c r="I736" s="49"/>
      <c r="J736" s="54"/>
      <c r="K736" s="49"/>
      <c r="L736" s="49"/>
      <c r="M736" s="54"/>
      <c r="N736" s="49"/>
      <c r="O736" s="49"/>
      <c r="P736" s="54"/>
    </row>
    <row r="737" spans="2:16" x14ac:dyDescent="0.25">
      <c r="B737" s="80" t="str">
        <f>'5. Offre de transport_2'!B743</f>
        <v/>
      </c>
      <c r="C737" s="81" t="str">
        <f>'5. Offre de transport_2'!C743</f>
        <v/>
      </c>
      <c r="D737" s="150" t="str">
        <f>'5. Offre de transport_2'!D743&amp;" - "&amp;'5. Offre de transport_2'!E743</f>
        <v xml:space="preserve"> - </v>
      </c>
      <c r="E737" s="49"/>
      <c r="F737" s="49"/>
      <c r="G737" s="54"/>
      <c r="H737" s="49"/>
      <c r="I737" s="49"/>
      <c r="J737" s="54"/>
      <c r="K737" s="49"/>
      <c r="L737" s="49"/>
      <c r="M737" s="54"/>
      <c r="N737" s="49"/>
      <c r="O737" s="49"/>
      <c r="P737" s="54"/>
    </row>
    <row r="738" spans="2:16" x14ac:dyDescent="0.25">
      <c r="B738" s="80" t="str">
        <f>'5. Offre de transport_2'!B744</f>
        <v/>
      </c>
      <c r="C738" s="81" t="str">
        <f>'5. Offre de transport_2'!C744</f>
        <v/>
      </c>
      <c r="D738" s="150" t="str">
        <f>'5. Offre de transport_2'!D744&amp;" - "&amp;'5. Offre de transport_2'!E744</f>
        <v xml:space="preserve"> - </v>
      </c>
      <c r="E738" s="49"/>
      <c r="F738" s="49"/>
      <c r="G738" s="54"/>
      <c r="H738" s="49"/>
      <c r="I738" s="49"/>
      <c r="J738" s="54"/>
      <c r="K738" s="49"/>
      <c r="L738" s="49"/>
      <c r="M738" s="54"/>
      <c r="N738" s="49"/>
      <c r="O738" s="49"/>
      <c r="P738" s="54"/>
    </row>
    <row r="739" spans="2:16" x14ac:dyDescent="0.25">
      <c r="B739" s="80" t="str">
        <f>'5. Offre de transport_2'!B745</f>
        <v/>
      </c>
      <c r="C739" s="81" t="str">
        <f>'5. Offre de transport_2'!C745</f>
        <v/>
      </c>
      <c r="D739" s="150" t="str">
        <f>'5. Offre de transport_2'!D745&amp;" - "&amp;'5. Offre de transport_2'!E745</f>
        <v xml:space="preserve"> - </v>
      </c>
      <c r="E739" s="49"/>
      <c r="F739" s="49"/>
      <c r="G739" s="54"/>
      <c r="H739" s="49"/>
      <c r="I739" s="49"/>
      <c r="J739" s="54"/>
      <c r="K739" s="49"/>
      <c r="L739" s="49"/>
      <c r="M739" s="54"/>
      <c r="N739" s="49"/>
      <c r="O739" s="49"/>
      <c r="P739" s="54"/>
    </row>
    <row r="740" spans="2:16" x14ac:dyDescent="0.25">
      <c r="B740" s="80" t="str">
        <f>'5. Offre de transport_2'!B746</f>
        <v/>
      </c>
      <c r="C740" s="81" t="str">
        <f>'5. Offre de transport_2'!C746</f>
        <v/>
      </c>
      <c r="D740" s="150" t="str">
        <f>'5. Offre de transport_2'!D746&amp;" - "&amp;'5. Offre de transport_2'!E746</f>
        <v xml:space="preserve"> - </v>
      </c>
      <c r="E740" s="49"/>
      <c r="F740" s="49"/>
      <c r="G740" s="54"/>
      <c r="H740" s="49"/>
      <c r="I740" s="49"/>
      <c r="J740" s="54"/>
      <c r="K740" s="49"/>
      <c r="L740" s="49"/>
      <c r="M740" s="54"/>
      <c r="N740" s="49"/>
      <c r="O740" s="49"/>
      <c r="P740" s="54"/>
    </row>
    <row r="741" spans="2:16" x14ac:dyDescent="0.25">
      <c r="B741" s="80" t="str">
        <f>'5. Offre de transport_2'!B747</f>
        <v/>
      </c>
      <c r="C741" s="81" t="str">
        <f>'5. Offre de transport_2'!C747</f>
        <v/>
      </c>
      <c r="D741" s="150" t="str">
        <f>'5. Offre de transport_2'!D747&amp;" - "&amp;'5. Offre de transport_2'!E747</f>
        <v xml:space="preserve"> - </v>
      </c>
      <c r="E741" s="49"/>
      <c r="F741" s="49"/>
      <c r="G741" s="54"/>
      <c r="H741" s="49"/>
      <c r="I741" s="49"/>
      <c r="J741" s="54"/>
      <c r="K741" s="49"/>
      <c r="L741" s="49"/>
      <c r="M741" s="54"/>
      <c r="N741" s="49"/>
      <c r="O741" s="49"/>
      <c r="P741" s="54"/>
    </row>
    <row r="742" spans="2:16" x14ac:dyDescent="0.25">
      <c r="B742" s="80" t="str">
        <f>'5. Offre de transport_2'!B748</f>
        <v/>
      </c>
      <c r="C742" s="81" t="str">
        <f>'5. Offre de transport_2'!C748</f>
        <v/>
      </c>
      <c r="D742" s="150" t="str">
        <f>'5. Offre de transport_2'!D748&amp;" - "&amp;'5. Offre de transport_2'!E748</f>
        <v xml:space="preserve"> - </v>
      </c>
      <c r="E742" s="49"/>
      <c r="F742" s="49"/>
      <c r="G742" s="54"/>
      <c r="H742" s="49"/>
      <c r="I742" s="49"/>
      <c r="J742" s="54"/>
      <c r="K742" s="49"/>
      <c r="L742" s="49"/>
      <c r="M742" s="54"/>
      <c r="N742" s="49"/>
      <c r="O742" s="49"/>
      <c r="P742" s="54"/>
    </row>
    <row r="743" spans="2:16" x14ac:dyDescent="0.25">
      <c r="B743" s="80" t="str">
        <f>'5. Offre de transport_2'!B749</f>
        <v/>
      </c>
      <c r="C743" s="81" t="str">
        <f>'5. Offre de transport_2'!C749</f>
        <v/>
      </c>
      <c r="D743" s="150" t="str">
        <f>'5. Offre de transport_2'!D749&amp;" - "&amp;'5. Offre de transport_2'!E749</f>
        <v xml:space="preserve"> - </v>
      </c>
      <c r="E743" s="49"/>
      <c r="F743" s="49"/>
      <c r="G743" s="54"/>
      <c r="H743" s="49"/>
      <c r="I743" s="49"/>
      <c r="J743" s="54"/>
      <c r="K743" s="49"/>
      <c r="L743" s="49"/>
      <c r="M743" s="54"/>
      <c r="N743" s="49"/>
      <c r="O743" s="49"/>
      <c r="P743" s="54"/>
    </row>
    <row r="744" spans="2:16" x14ac:dyDescent="0.25">
      <c r="B744" s="80" t="str">
        <f>'5. Offre de transport_2'!B750</f>
        <v/>
      </c>
      <c r="C744" s="81" t="str">
        <f>'5. Offre de transport_2'!C750</f>
        <v/>
      </c>
      <c r="D744" s="150" t="str">
        <f>'5. Offre de transport_2'!D750&amp;" - "&amp;'5. Offre de transport_2'!E750</f>
        <v xml:space="preserve"> - </v>
      </c>
      <c r="E744" s="49"/>
      <c r="F744" s="49"/>
      <c r="G744" s="54"/>
      <c r="H744" s="49"/>
      <c r="I744" s="49"/>
      <c r="J744" s="54"/>
      <c r="K744" s="49"/>
      <c r="L744" s="49"/>
      <c r="M744" s="54"/>
      <c r="N744" s="49"/>
      <c r="O744" s="49"/>
      <c r="P744" s="54"/>
    </row>
    <row r="745" spans="2:16" x14ac:dyDescent="0.25">
      <c r="B745" s="80" t="str">
        <f>'5. Offre de transport_2'!B751</f>
        <v/>
      </c>
      <c r="C745" s="81" t="str">
        <f>'5. Offre de transport_2'!C751</f>
        <v/>
      </c>
      <c r="D745" s="150" t="str">
        <f>'5. Offre de transport_2'!D751&amp;" - "&amp;'5. Offre de transport_2'!E751</f>
        <v xml:space="preserve"> - </v>
      </c>
      <c r="E745" s="49"/>
      <c r="F745" s="49"/>
      <c r="G745" s="54"/>
      <c r="H745" s="49"/>
      <c r="I745" s="49"/>
      <c r="J745" s="54"/>
      <c r="K745" s="49"/>
      <c r="L745" s="49"/>
      <c r="M745" s="54"/>
      <c r="N745" s="49"/>
      <c r="O745" s="49"/>
      <c r="P745" s="54"/>
    </row>
    <row r="746" spans="2:16" x14ac:dyDescent="0.25">
      <c r="B746" s="80" t="str">
        <f>'5. Offre de transport_2'!B752</f>
        <v/>
      </c>
      <c r="C746" s="81" t="str">
        <f>'5. Offre de transport_2'!C752</f>
        <v/>
      </c>
      <c r="D746" s="150" t="str">
        <f>'5. Offre de transport_2'!D752&amp;" - "&amp;'5. Offre de transport_2'!E752</f>
        <v xml:space="preserve"> - </v>
      </c>
      <c r="E746" s="49"/>
      <c r="F746" s="49"/>
      <c r="G746" s="54"/>
      <c r="H746" s="49"/>
      <c r="I746" s="49"/>
      <c r="J746" s="54"/>
      <c r="K746" s="49"/>
      <c r="L746" s="49"/>
      <c r="M746" s="54"/>
      <c r="N746" s="49"/>
      <c r="O746" s="49"/>
      <c r="P746" s="54"/>
    </row>
    <row r="747" spans="2:16" x14ac:dyDescent="0.25">
      <c r="B747" s="80" t="str">
        <f>'5. Offre de transport_2'!B753</f>
        <v/>
      </c>
      <c r="C747" s="81" t="str">
        <f>'5. Offre de transport_2'!C753</f>
        <v/>
      </c>
      <c r="D747" s="150" t="str">
        <f>'5. Offre de transport_2'!D753&amp;" - "&amp;'5. Offre de transport_2'!E753</f>
        <v xml:space="preserve"> - </v>
      </c>
      <c r="E747" s="49"/>
      <c r="F747" s="49"/>
      <c r="G747" s="54"/>
      <c r="H747" s="49"/>
      <c r="I747" s="49"/>
      <c r="J747" s="54"/>
      <c r="K747" s="49"/>
      <c r="L747" s="49"/>
      <c r="M747" s="54"/>
      <c r="N747" s="49"/>
      <c r="O747" s="49"/>
      <c r="P747" s="54"/>
    </row>
    <row r="748" spans="2:16" x14ac:dyDescent="0.25">
      <c r="B748" s="80" t="str">
        <f>'5. Offre de transport_2'!B754</f>
        <v/>
      </c>
      <c r="C748" s="81" t="str">
        <f>'5. Offre de transport_2'!C754</f>
        <v/>
      </c>
      <c r="D748" s="150" t="str">
        <f>'5. Offre de transport_2'!D754&amp;" - "&amp;'5. Offre de transport_2'!E754</f>
        <v xml:space="preserve"> - </v>
      </c>
      <c r="E748" s="49"/>
      <c r="F748" s="49"/>
      <c r="G748" s="54"/>
      <c r="H748" s="49"/>
      <c r="I748" s="49"/>
      <c r="J748" s="54"/>
      <c r="K748" s="49"/>
      <c r="L748" s="49"/>
      <c r="M748" s="54"/>
      <c r="N748" s="49"/>
      <c r="O748" s="49"/>
      <c r="P748" s="54"/>
    </row>
    <row r="749" spans="2:16" x14ac:dyDescent="0.25">
      <c r="B749" s="80" t="str">
        <f>'5. Offre de transport_2'!B755</f>
        <v/>
      </c>
      <c r="C749" s="81" t="str">
        <f>'5. Offre de transport_2'!C755</f>
        <v/>
      </c>
      <c r="D749" s="150" t="str">
        <f>'5. Offre de transport_2'!D755&amp;" - "&amp;'5. Offre de transport_2'!E755</f>
        <v xml:space="preserve"> - </v>
      </c>
      <c r="E749" s="49"/>
      <c r="F749" s="49"/>
      <c r="G749" s="54"/>
      <c r="H749" s="49"/>
      <c r="I749" s="49"/>
      <c r="J749" s="54"/>
      <c r="K749" s="49"/>
      <c r="L749" s="49"/>
      <c r="M749" s="54"/>
      <c r="N749" s="49"/>
      <c r="O749" s="49"/>
      <c r="P749" s="54"/>
    </row>
    <row r="750" spans="2:16" x14ac:dyDescent="0.25">
      <c r="B750" s="80" t="str">
        <f>'5. Offre de transport_2'!B756</f>
        <v/>
      </c>
      <c r="C750" s="81" t="str">
        <f>'5. Offre de transport_2'!C756</f>
        <v/>
      </c>
      <c r="D750" s="150" t="str">
        <f>'5. Offre de transport_2'!D756&amp;" - "&amp;'5. Offre de transport_2'!E756</f>
        <v xml:space="preserve"> - </v>
      </c>
      <c r="E750" s="49"/>
      <c r="F750" s="49"/>
      <c r="G750" s="54"/>
      <c r="H750" s="49"/>
      <c r="I750" s="49"/>
      <c r="J750" s="54"/>
      <c r="K750" s="49"/>
      <c r="L750" s="49"/>
      <c r="M750" s="54"/>
      <c r="N750" s="49"/>
      <c r="O750" s="49"/>
      <c r="P750" s="54"/>
    </row>
    <row r="751" spans="2:16" x14ac:dyDescent="0.25">
      <c r="B751" s="80" t="str">
        <f>'5. Offre de transport_2'!B757</f>
        <v/>
      </c>
      <c r="C751" s="81" t="str">
        <f>'5. Offre de transport_2'!C757</f>
        <v/>
      </c>
      <c r="D751" s="150" t="str">
        <f>'5. Offre de transport_2'!D757&amp;" - "&amp;'5. Offre de transport_2'!E757</f>
        <v xml:space="preserve"> - </v>
      </c>
      <c r="E751" s="49"/>
      <c r="F751" s="49"/>
      <c r="G751" s="54"/>
      <c r="H751" s="49"/>
      <c r="I751" s="49"/>
      <c r="J751" s="54"/>
      <c r="K751" s="49"/>
      <c r="L751" s="49"/>
      <c r="M751" s="54"/>
      <c r="N751" s="49"/>
      <c r="O751" s="49"/>
      <c r="P751" s="54"/>
    </row>
    <row r="752" spans="2:16" x14ac:dyDescent="0.25">
      <c r="B752" s="80" t="str">
        <f>'5. Offre de transport_2'!B758</f>
        <v/>
      </c>
      <c r="C752" s="81" t="str">
        <f>'5. Offre de transport_2'!C758</f>
        <v/>
      </c>
      <c r="D752" s="150" t="str">
        <f>'5. Offre de transport_2'!D758&amp;" - "&amp;'5. Offre de transport_2'!E758</f>
        <v xml:space="preserve"> - </v>
      </c>
      <c r="E752" s="49"/>
      <c r="F752" s="49"/>
      <c r="G752" s="54"/>
      <c r="H752" s="49"/>
      <c r="I752" s="49"/>
      <c r="J752" s="54"/>
      <c r="K752" s="49"/>
      <c r="L752" s="49"/>
      <c r="M752" s="54"/>
      <c r="N752" s="49"/>
      <c r="O752" s="49"/>
      <c r="P752" s="54"/>
    </row>
    <row r="753" spans="2:16" x14ac:dyDescent="0.25">
      <c r="B753" s="80" t="str">
        <f>'5. Offre de transport_2'!B759</f>
        <v/>
      </c>
      <c r="C753" s="81" t="str">
        <f>'5. Offre de transport_2'!C759</f>
        <v/>
      </c>
      <c r="D753" s="150" t="str">
        <f>'5. Offre de transport_2'!D759&amp;" - "&amp;'5. Offre de transport_2'!E759</f>
        <v xml:space="preserve"> - </v>
      </c>
      <c r="E753" s="49"/>
      <c r="F753" s="49"/>
      <c r="G753" s="54"/>
      <c r="H753" s="49"/>
      <c r="I753" s="49"/>
      <c r="J753" s="54"/>
      <c r="K753" s="49"/>
      <c r="L753" s="49"/>
      <c r="M753" s="54"/>
      <c r="N753" s="49"/>
      <c r="O753" s="49"/>
      <c r="P753" s="54"/>
    </row>
    <row r="754" spans="2:16" x14ac:dyDescent="0.25">
      <c r="B754" s="80" t="str">
        <f>'5. Offre de transport_2'!B760</f>
        <v/>
      </c>
      <c r="C754" s="81" t="str">
        <f>'5. Offre de transport_2'!C760</f>
        <v/>
      </c>
      <c r="D754" s="150" t="str">
        <f>'5. Offre de transport_2'!D760&amp;" - "&amp;'5. Offre de transport_2'!E760</f>
        <v xml:space="preserve"> - </v>
      </c>
      <c r="E754" s="49"/>
      <c r="F754" s="49"/>
      <c r="G754" s="54"/>
      <c r="H754" s="49"/>
      <c r="I754" s="49"/>
      <c r="J754" s="54"/>
      <c r="K754" s="49"/>
      <c r="L754" s="49"/>
      <c r="M754" s="54"/>
      <c r="N754" s="49"/>
      <c r="O754" s="49"/>
      <c r="P754" s="54"/>
    </row>
    <row r="755" spans="2:16" x14ac:dyDescent="0.25">
      <c r="B755" s="80" t="str">
        <f>'5. Offre de transport_2'!B761</f>
        <v/>
      </c>
      <c r="C755" s="81" t="str">
        <f>'5. Offre de transport_2'!C761</f>
        <v/>
      </c>
      <c r="D755" s="150" t="str">
        <f>'5. Offre de transport_2'!D761&amp;" - "&amp;'5. Offre de transport_2'!E761</f>
        <v xml:space="preserve"> - </v>
      </c>
      <c r="E755" s="49"/>
      <c r="F755" s="49"/>
      <c r="G755" s="54"/>
      <c r="H755" s="49"/>
      <c r="I755" s="49"/>
      <c r="J755" s="54"/>
      <c r="K755" s="49"/>
      <c r="L755" s="49"/>
      <c r="M755" s="54"/>
      <c r="N755" s="49"/>
      <c r="O755" s="49"/>
      <c r="P755" s="54"/>
    </row>
    <row r="756" spans="2:16" x14ac:dyDescent="0.25">
      <c r="B756" s="80" t="str">
        <f>'5. Offre de transport_2'!B762</f>
        <v/>
      </c>
      <c r="C756" s="81" t="str">
        <f>'5. Offre de transport_2'!C762</f>
        <v/>
      </c>
      <c r="D756" s="150" t="str">
        <f>'5. Offre de transport_2'!D762&amp;" - "&amp;'5. Offre de transport_2'!E762</f>
        <v xml:space="preserve"> - </v>
      </c>
      <c r="E756" s="49"/>
      <c r="F756" s="49"/>
      <c r="G756" s="54"/>
      <c r="H756" s="49"/>
      <c r="I756" s="49"/>
      <c r="J756" s="54"/>
      <c r="K756" s="49"/>
      <c r="L756" s="49"/>
      <c r="M756" s="54"/>
      <c r="N756" s="49"/>
      <c r="O756" s="49"/>
      <c r="P756" s="54"/>
    </row>
    <row r="757" spans="2:16" x14ac:dyDescent="0.25">
      <c r="B757" s="80" t="str">
        <f>'5. Offre de transport_2'!B763</f>
        <v/>
      </c>
      <c r="C757" s="81" t="str">
        <f>'5. Offre de transport_2'!C763</f>
        <v/>
      </c>
      <c r="D757" s="150" t="str">
        <f>'5. Offre de transport_2'!D763&amp;" - "&amp;'5. Offre de transport_2'!E763</f>
        <v xml:space="preserve"> - </v>
      </c>
      <c r="E757" s="49"/>
      <c r="F757" s="49"/>
      <c r="G757" s="54"/>
      <c r="H757" s="49"/>
      <c r="I757" s="49"/>
      <c r="J757" s="54"/>
      <c r="K757" s="49"/>
      <c r="L757" s="49"/>
      <c r="M757" s="54"/>
      <c r="N757" s="49"/>
      <c r="O757" s="49"/>
      <c r="P757" s="54"/>
    </row>
    <row r="758" spans="2:16" x14ac:dyDescent="0.25">
      <c r="B758" s="80" t="str">
        <f>'5. Offre de transport_2'!B764</f>
        <v/>
      </c>
      <c r="C758" s="81" t="str">
        <f>'5. Offre de transport_2'!C764</f>
        <v/>
      </c>
      <c r="D758" s="150" t="str">
        <f>'5. Offre de transport_2'!D764&amp;" - "&amp;'5. Offre de transport_2'!E764</f>
        <v xml:space="preserve"> - </v>
      </c>
      <c r="E758" s="49"/>
      <c r="F758" s="49"/>
      <c r="G758" s="54"/>
      <c r="H758" s="49"/>
      <c r="I758" s="49"/>
      <c r="J758" s="54"/>
      <c r="K758" s="49"/>
      <c r="L758" s="49"/>
      <c r="M758" s="54"/>
      <c r="N758" s="49"/>
      <c r="O758" s="49"/>
      <c r="P758" s="54"/>
    </row>
    <row r="759" spans="2:16" x14ac:dyDescent="0.25">
      <c r="B759" s="80" t="str">
        <f>'5. Offre de transport_2'!B765</f>
        <v/>
      </c>
      <c r="C759" s="81" t="str">
        <f>'5. Offre de transport_2'!C765</f>
        <v/>
      </c>
      <c r="D759" s="150" t="str">
        <f>'5. Offre de transport_2'!D765&amp;" - "&amp;'5. Offre de transport_2'!E765</f>
        <v xml:space="preserve"> - </v>
      </c>
      <c r="E759" s="49"/>
      <c r="F759" s="49"/>
      <c r="G759" s="54"/>
      <c r="H759" s="49"/>
      <c r="I759" s="49"/>
      <c r="J759" s="54"/>
      <c r="K759" s="49"/>
      <c r="L759" s="49"/>
      <c r="M759" s="54"/>
      <c r="N759" s="49"/>
      <c r="O759" s="49"/>
      <c r="P759" s="54"/>
    </row>
    <row r="760" spans="2:16" x14ac:dyDescent="0.25">
      <c r="B760" s="80" t="str">
        <f>'5. Offre de transport_2'!B766</f>
        <v/>
      </c>
      <c r="C760" s="81" t="str">
        <f>'5. Offre de transport_2'!C766</f>
        <v/>
      </c>
      <c r="D760" s="150" t="str">
        <f>'5. Offre de transport_2'!D766&amp;" - "&amp;'5. Offre de transport_2'!E766</f>
        <v xml:space="preserve"> - </v>
      </c>
      <c r="E760" s="49"/>
      <c r="F760" s="49"/>
      <c r="G760" s="54"/>
      <c r="H760" s="49"/>
      <c r="I760" s="49"/>
      <c r="J760" s="54"/>
      <c r="K760" s="49"/>
      <c r="L760" s="49"/>
      <c r="M760" s="54"/>
      <c r="N760" s="49"/>
      <c r="O760" s="49"/>
      <c r="P760" s="54"/>
    </row>
    <row r="761" spans="2:16" x14ac:dyDescent="0.25">
      <c r="B761" s="80" t="str">
        <f>'5. Offre de transport_2'!B767</f>
        <v/>
      </c>
      <c r="C761" s="81" t="str">
        <f>'5. Offre de transport_2'!C767</f>
        <v/>
      </c>
      <c r="D761" s="150" t="str">
        <f>'5. Offre de transport_2'!D767&amp;" - "&amp;'5. Offre de transport_2'!E767</f>
        <v xml:space="preserve"> - </v>
      </c>
      <c r="E761" s="49"/>
      <c r="F761" s="49"/>
      <c r="G761" s="54"/>
      <c r="H761" s="49"/>
      <c r="I761" s="49"/>
      <c r="J761" s="54"/>
      <c r="K761" s="49"/>
      <c r="L761" s="49"/>
      <c r="M761" s="54"/>
      <c r="N761" s="49"/>
      <c r="O761" s="49"/>
      <c r="P761" s="54"/>
    </row>
    <row r="762" spans="2:16" x14ac:dyDescent="0.25">
      <c r="B762" s="80" t="str">
        <f>'5. Offre de transport_2'!B768</f>
        <v/>
      </c>
      <c r="C762" s="81" t="str">
        <f>'5. Offre de transport_2'!C768</f>
        <v/>
      </c>
      <c r="D762" s="150" t="str">
        <f>'5. Offre de transport_2'!D768&amp;" - "&amp;'5. Offre de transport_2'!E768</f>
        <v xml:space="preserve"> - </v>
      </c>
      <c r="E762" s="49"/>
      <c r="F762" s="49"/>
      <c r="G762" s="54"/>
      <c r="H762" s="49"/>
      <c r="I762" s="49"/>
      <c r="J762" s="54"/>
      <c r="K762" s="49"/>
      <c r="L762" s="49"/>
      <c r="M762" s="54"/>
      <c r="N762" s="49"/>
      <c r="O762" s="49"/>
      <c r="P762" s="54"/>
    </row>
    <row r="763" spans="2:16" x14ac:dyDescent="0.25">
      <c r="B763" s="80" t="str">
        <f>'5. Offre de transport_2'!B769</f>
        <v/>
      </c>
      <c r="C763" s="81" t="str">
        <f>'5. Offre de transport_2'!C769</f>
        <v/>
      </c>
      <c r="D763" s="150" t="str">
        <f>'5. Offre de transport_2'!D769&amp;" - "&amp;'5. Offre de transport_2'!E769</f>
        <v xml:space="preserve"> - </v>
      </c>
      <c r="E763" s="49"/>
      <c r="F763" s="49"/>
      <c r="G763" s="54"/>
      <c r="H763" s="49"/>
      <c r="I763" s="49"/>
      <c r="J763" s="54"/>
      <c r="K763" s="49"/>
      <c r="L763" s="49"/>
      <c r="M763" s="54"/>
      <c r="N763" s="49"/>
      <c r="O763" s="49"/>
      <c r="P763" s="54"/>
    </row>
    <row r="764" spans="2:16" x14ac:dyDescent="0.25">
      <c r="B764" s="80" t="str">
        <f>'5. Offre de transport_2'!B770</f>
        <v/>
      </c>
      <c r="C764" s="81" t="str">
        <f>'5. Offre de transport_2'!C770</f>
        <v/>
      </c>
      <c r="D764" s="150" t="str">
        <f>'5. Offre de transport_2'!D770&amp;" - "&amp;'5. Offre de transport_2'!E770</f>
        <v xml:space="preserve"> - </v>
      </c>
      <c r="E764" s="49"/>
      <c r="F764" s="49"/>
      <c r="G764" s="54"/>
      <c r="H764" s="49"/>
      <c r="I764" s="49"/>
      <c r="J764" s="54"/>
      <c r="K764" s="49"/>
      <c r="L764" s="49"/>
      <c r="M764" s="54"/>
      <c r="N764" s="49"/>
      <c r="O764" s="49"/>
      <c r="P764" s="54"/>
    </row>
    <row r="765" spans="2:16" x14ac:dyDescent="0.25">
      <c r="B765" s="80" t="str">
        <f>'5. Offre de transport_2'!B771</f>
        <v/>
      </c>
      <c r="C765" s="81" t="str">
        <f>'5. Offre de transport_2'!C771</f>
        <v/>
      </c>
      <c r="D765" s="150" t="str">
        <f>'5. Offre de transport_2'!D771&amp;" - "&amp;'5. Offre de transport_2'!E771</f>
        <v xml:space="preserve"> - </v>
      </c>
      <c r="E765" s="49"/>
      <c r="F765" s="49"/>
      <c r="G765" s="54"/>
      <c r="H765" s="49"/>
      <c r="I765" s="49"/>
      <c r="J765" s="54"/>
      <c r="K765" s="49"/>
      <c r="L765" s="49"/>
      <c r="M765" s="54"/>
      <c r="N765" s="49"/>
      <c r="O765" s="49"/>
      <c r="P765" s="54"/>
    </row>
    <row r="766" spans="2:16" x14ac:dyDescent="0.25">
      <c r="B766" s="80" t="str">
        <f>'5. Offre de transport_2'!B772</f>
        <v/>
      </c>
      <c r="C766" s="81" t="str">
        <f>'5. Offre de transport_2'!C772</f>
        <v/>
      </c>
      <c r="D766" s="150" t="str">
        <f>'5. Offre de transport_2'!D772&amp;" - "&amp;'5. Offre de transport_2'!E772</f>
        <v xml:space="preserve"> - </v>
      </c>
      <c r="E766" s="49"/>
      <c r="F766" s="49"/>
      <c r="G766" s="54"/>
      <c r="H766" s="49"/>
      <c r="I766" s="49"/>
      <c r="J766" s="54"/>
      <c r="K766" s="49"/>
      <c r="L766" s="49"/>
      <c r="M766" s="54"/>
      <c r="N766" s="49"/>
      <c r="O766" s="49"/>
      <c r="P766" s="54"/>
    </row>
    <row r="767" spans="2:16" x14ac:dyDescent="0.25">
      <c r="B767" s="80" t="str">
        <f>'5. Offre de transport_2'!B773</f>
        <v/>
      </c>
      <c r="C767" s="81" t="str">
        <f>'5. Offre de transport_2'!C773</f>
        <v/>
      </c>
      <c r="D767" s="150" t="str">
        <f>'5. Offre de transport_2'!D773&amp;" - "&amp;'5. Offre de transport_2'!E773</f>
        <v xml:space="preserve"> - </v>
      </c>
      <c r="E767" s="49"/>
      <c r="F767" s="49"/>
      <c r="G767" s="54"/>
      <c r="H767" s="49"/>
      <c r="I767" s="49"/>
      <c r="J767" s="54"/>
      <c r="K767" s="49"/>
      <c r="L767" s="49"/>
      <c r="M767" s="54"/>
      <c r="N767" s="49"/>
      <c r="O767" s="49"/>
      <c r="P767" s="54"/>
    </row>
    <row r="768" spans="2:16" x14ac:dyDescent="0.25">
      <c r="B768" s="80" t="str">
        <f>'5. Offre de transport_2'!B774</f>
        <v/>
      </c>
      <c r="C768" s="81" t="str">
        <f>'5. Offre de transport_2'!C774</f>
        <v/>
      </c>
      <c r="D768" s="150" t="str">
        <f>'5. Offre de transport_2'!D774&amp;" - "&amp;'5. Offre de transport_2'!E774</f>
        <v xml:space="preserve"> - </v>
      </c>
      <c r="E768" s="49"/>
      <c r="F768" s="49"/>
      <c r="G768" s="54"/>
      <c r="H768" s="49"/>
      <c r="I768" s="49"/>
      <c r="J768" s="54"/>
      <c r="K768" s="49"/>
      <c r="L768" s="49"/>
      <c r="M768" s="54"/>
      <c r="N768" s="49"/>
      <c r="O768" s="49"/>
      <c r="P768" s="54"/>
    </row>
    <row r="769" spans="2:16" x14ac:dyDescent="0.25">
      <c r="B769" s="80" t="str">
        <f>'5. Offre de transport_2'!B775</f>
        <v/>
      </c>
      <c r="C769" s="81" t="str">
        <f>'5. Offre de transport_2'!C775</f>
        <v/>
      </c>
      <c r="D769" s="150" t="str">
        <f>'5. Offre de transport_2'!D775&amp;" - "&amp;'5. Offre de transport_2'!E775</f>
        <v xml:space="preserve"> - </v>
      </c>
      <c r="E769" s="49"/>
      <c r="F769" s="49"/>
      <c r="G769" s="54"/>
      <c r="H769" s="49"/>
      <c r="I769" s="49"/>
      <c r="J769" s="54"/>
      <c r="K769" s="49"/>
      <c r="L769" s="49"/>
      <c r="M769" s="54"/>
      <c r="N769" s="49"/>
      <c r="O769" s="49"/>
      <c r="P769" s="54"/>
    </row>
    <row r="770" spans="2:16" x14ac:dyDescent="0.25">
      <c r="B770" s="80" t="str">
        <f>'5. Offre de transport_2'!B776</f>
        <v/>
      </c>
      <c r="C770" s="81" t="str">
        <f>'5. Offre de transport_2'!C776</f>
        <v/>
      </c>
      <c r="D770" s="150" t="str">
        <f>'5. Offre de transport_2'!D776&amp;" - "&amp;'5. Offre de transport_2'!E776</f>
        <v xml:space="preserve"> - </v>
      </c>
      <c r="E770" s="49"/>
      <c r="F770" s="49"/>
      <c r="G770" s="54"/>
      <c r="H770" s="49"/>
      <c r="I770" s="49"/>
      <c r="J770" s="54"/>
      <c r="K770" s="49"/>
      <c r="L770" s="49"/>
      <c r="M770" s="54"/>
      <c r="N770" s="49"/>
      <c r="O770" s="49"/>
      <c r="P770" s="54"/>
    </row>
    <row r="771" spans="2:16" x14ac:dyDescent="0.25">
      <c r="B771" s="80" t="str">
        <f>'5. Offre de transport_2'!B777</f>
        <v/>
      </c>
      <c r="C771" s="81" t="str">
        <f>'5. Offre de transport_2'!C777</f>
        <v/>
      </c>
      <c r="D771" s="150" t="str">
        <f>'5. Offre de transport_2'!D777&amp;" - "&amp;'5. Offre de transport_2'!E777</f>
        <v xml:space="preserve"> - </v>
      </c>
      <c r="E771" s="49"/>
      <c r="F771" s="49"/>
      <c r="G771" s="54"/>
      <c r="H771" s="49"/>
      <c r="I771" s="49"/>
      <c r="J771" s="54"/>
      <c r="K771" s="49"/>
      <c r="L771" s="49"/>
      <c r="M771" s="54"/>
      <c r="N771" s="49"/>
      <c r="O771" s="49"/>
      <c r="P771" s="54"/>
    </row>
    <row r="772" spans="2:16" x14ac:dyDescent="0.25">
      <c r="B772" s="80" t="str">
        <f>'5. Offre de transport_2'!B778</f>
        <v/>
      </c>
      <c r="C772" s="81" t="str">
        <f>'5. Offre de transport_2'!C778</f>
        <v/>
      </c>
      <c r="D772" s="150" t="str">
        <f>'5. Offre de transport_2'!D778&amp;" - "&amp;'5. Offre de transport_2'!E778</f>
        <v xml:space="preserve"> - </v>
      </c>
      <c r="E772" s="49"/>
      <c r="F772" s="49"/>
      <c r="G772" s="54"/>
      <c r="H772" s="49"/>
      <c r="I772" s="49"/>
      <c r="J772" s="54"/>
      <c r="K772" s="49"/>
      <c r="L772" s="49"/>
      <c r="M772" s="54"/>
      <c r="N772" s="49"/>
      <c r="O772" s="49"/>
      <c r="P772" s="54"/>
    </row>
    <row r="773" spans="2:16" x14ac:dyDescent="0.25">
      <c r="B773" s="80" t="str">
        <f>'5. Offre de transport_2'!B779</f>
        <v/>
      </c>
      <c r="C773" s="81" t="str">
        <f>'5. Offre de transport_2'!C779</f>
        <v/>
      </c>
      <c r="D773" s="150" t="str">
        <f>'5. Offre de transport_2'!D779&amp;" - "&amp;'5. Offre de transport_2'!E779</f>
        <v xml:space="preserve"> - </v>
      </c>
      <c r="E773" s="49"/>
      <c r="F773" s="49"/>
      <c r="G773" s="54"/>
      <c r="H773" s="49"/>
      <c r="I773" s="49"/>
      <c r="J773" s="54"/>
      <c r="K773" s="49"/>
      <c r="L773" s="49"/>
      <c r="M773" s="54"/>
      <c r="N773" s="49"/>
      <c r="O773" s="49"/>
      <c r="P773" s="54"/>
    </row>
    <row r="774" spans="2:16" x14ac:dyDescent="0.25">
      <c r="B774" s="80" t="str">
        <f>'5. Offre de transport_2'!B780</f>
        <v/>
      </c>
      <c r="C774" s="81" t="str">
        <f>'5. Offre de transport_2'!C780</f>
        <v/>
      </c>
      <c r="D774" s="150" t="str">
        <f>'5. Offre de transport_2'!D780&amp;" - "&amp;'5. Offre de transport_2'!E780</f>
        <v xml:space="preserve"> - </v>
      </c>
      <c r="E774" s="49"/>
      <c r="F774" s="49"/>
      <c r="G774" s="54"/>
      <c r="H774" s="49"/>
      <c r="I774" s="49"/>
      <c r="J774" s="54"/>
      <c r="K774" s="49"/>
      <c r="L774" s="49"/>
      <c r="M774" s="54"/>
      <c r="N774" s="49"/>
      <c r="O774" s="49"/>
      <c r="P774" s="54"/>
    </row>
    <row r="775" spans="2:16" x14ac:dyDescent="0.25">
      <c r="B775" s="80" t="str">
        <f>'5. Offre de transport_2'!B781</f>
        <v/>
      </c>
      <c r="C775" s="81" t="str">
        <f>'5. Offre de transport_2'!C781</f>
        <v/>
      </c>
      <c r="D775" s="150" t="str">
        <f>'5. Offre de transport_2'!D781&amp;" - "&amp;'5. Offre de transport_2'!E781</f>
        <v xml:space="preserve"> - </v>
      </c>
      <c r="E775" s="49"/>
      <c r="F775" s="49"/>
      <c r="G775" s="54"/>
      <c r="H775" s="49"/>
      <c r="I775" s="49"/>
      <c r="J775" s="54"/>
      <c r="K775" s="49"/>
      <c r="L775" s="49"/>
      <c r="M775" s="54"/>
      <c r="N775" s="49"/>
      <c r="O775" s="49"/>
      <c r="P775" s="54"/>
    </row>
    <row r="776" spans="2:16" x14ac:dyDescent="0.25">
      <c r="B776" s="80" t="str">
        <f>'5. Offre de transport_2'!B782</f>
        <v/>
      </c>
      <c r="C776" s="81" t="str">
        <f>'5. Offre de transport_2'!C782</f>
        <v/>
      </c>
      <c r="D776" s="150" t="str">
        <f>'5. Offre de transport_2'!D782&amp;" - "&amp;'5. Offre de transport_2'!E782</f>
        <v xml:space="preserve"> - </v>
      </c>
      <c r="E776" s="49"/>
      <c r="F776" s="49"/>
      <c r="G776" s="54"/>
      <c r="H776" s="49"/>
      <c r="I776" s="49"/>
      <c r="J776" s="54"/>
      <c r="K776" s="49"/>
      <c r="L776" s="49"/>
      <c r="M776" s="54"/>
      <c r="N776" s="49"/>
      <c r="O776" s="49"/>
      <c r="P776" s="54"/>
    </row>
    <row r="777" spans="2:16" x14ac:dyDescent="0.25">
      <c r="B777" s="80" t="str">
        <f>'5. Offre de transport_2'!B783</f>
        <v/>
      </c>
      <c r="C777" s="81" t="str">
        <f>'5. Offre de transport_2'!C783</f>
        <v/>
      </c>
      <c r="D777" s="150" t="str">
        <f>'5. Offre de transport_2'!D783&amp;" - "&amp;'5. Offre de transport_2'!E783</f>
        <v xml:space="preserve"> - </v>
      </c>
      <c r="E777" s="49"/>
      <c r="F777" s="49"/>
      <c r="G777" s="54"/>
      <c r="H777" s="49"/>
      <c r="I777" s="49"/>
      <c r="J777" s="54"/>
      <c r="K777" s="49"/>
      <c r="L777" s="49"/>
      <c r="M777" s="54"/>
      <c r="N777" s="49"/>
      <c r="O777" s="49"/>
      <c r="P777" s="54"/>
    </row>
    <row r="778" spans="2:16" x14ac:dyDescent="0.25">
      <c r="B778" s="80" t="str">
        <f>'5. Offre de transport_2'!B784</f>
        <v/>
      </c>
      <c r="C778" s="81" t="str">
        <f>'5. Offre de transport_2'!C784</f>
        <v/>
      </c>
      <c r="D778" s="150" t="str">
        <f>'5. Offre de transport_2'!D784&amp;" - "&amp;'5. Offre de transport_2'!E784</f>
        <v xml:space="preserve"> - </v>
      </c>
      <c r="E778" s="49"/>
      <c r="F778" s="49"/>
      <c r="G778" s="54"/>
      <c r="H778" s="49"/>
      <c r="I778" s="49"/>
      <c r="J778" s="54"/>
      <c r="K778" s="49"/>
      <c r="L778" s="49"/>
      <c r="M778" s="54"/>
      <c r="N778" s="49"/>
      <c r="O778" s="49"/>
      <c r="P778" s="54"/>
    </row>
    <row r="779" spans="2:16" x14ac:dyDescent="0.25">
      <c r="B779" s="80" t="str">
        <f>'5. Offre de transport_2'!B785</f>
        <v/>
      </c>
      <c r="C779" s="81" t="str">
        <f>'5. Offre de transport_2'!C785</f>
        <v/>
      </c>
      <c r="D779" s="150" t="str">
        <f>'5. Offre de transport_2'!D785&amp;" - "&amp;'5. Offre de transport_2'!E785</f>
        <v xml:space="preserve"> - </v>
      </c>
      <c r="E779" s="49"/>
      <c r="F779" s="49"/>
      <c r="G779" s="54"/>
      <c r="H779" s="49"/>
      <c r="I779" s="49"/>
      <c r="J779" s="54"/>
      <c r="K779" s="49"/>
      <c r="L779" s="49"/>
      <c r="M779" s="54"/>
      <c r="N779" s="49"/>
      <c r="O779" s="49"/>
      <c r="P779" s="54"/>
    </row>
    <row r="780" spans="2:16" x14ac:dyDescent="0.25">
      <c r="B780" s="80" t="str">
        <f>'5. Offre de transport_2'!B786</f>
        <v/>
      </c>
      <c r="C780" s="81" t="str">
        <f>'5. Offre de transport_2'!C786</f>
        <v/>
      </c>
      <c r="D780" s="150" t="str">
        <f>'5. Offre de transport_2'!D786&amp;" - "&amp;'5. Offre de transport_2'!E786</f>
        <v xml:space="preserve"> - </v>
      </c>
      <c r="E780" s="49"/>
      <c r="F780" s="49"/>
      <c r="G780" s="54"/>
      <c r="H780" s="49"/>
      <c r="I780" s="49"/>
      <c r="J780" s="54"/>
      <c r="K780" s="49"/>
      <c r="L780" s="49"/>
      <c r="M780" s="54"/>
      <c r="N780" s="49"/>
      <c r="O780" s="49"/>
      <c r="P780" s="54"/>
    </row>
    <row r="781" spans="2:16" x14ac:dyDescent="0.25">
      <c r="B781" s="80" t="str">
        <f>'5. Offre de transport_2'!B787</f>
        <v/>
      </c>
      <c r="C781" s="81" t="str">
        <f>'5. Offre de transport_2'!C787</f>
        <v/>
      </c>
      <c r="D781" s="150" t="str">
        <f>'5. Offre de transport_2'!D787&amp;" - "&amp;'5. Offre de transport_2'!E787</f>
        <v xml:space="preserve"> - </v>
      </c>
      <c r="E781" s="49"/>
      <c r="F781" s="49"/>
      <c r="G781" s="54"/>
      <c r="H781" s="49"/>
      <c r="I781" s="49"/>
      <c r="J781" s="54"/>
      <c r="K781" s="49"/>
      <c r="L781" s="49"/>
      <c r="M781" s="54"/>
      <c r="N781" s="49"/>
      <c r="O781" s="49"/>
      <c r="P781" s="54"/>
    </row>
    <row r="782" spans="2:16" x14ac:dyDescent="0.25">
      <c r="B782" s="80" t="str">
        <f>'5. Offre de transport_2'!B788</f>
        <v/>
      </c>
      <c r="C782" s="81" t="str">
        <f>'5. Offre de transport_2'!C788</f>
        <v/>
      </c>
      <c r="D782" s="150" t="str">
        <f>'5. Offre de transport_2'!D788&amp;" - "&amp;'5. Offre de transport_2'!E788</f>
        <v xml:space="preserve"> - </v>
      </c>
      <c r="E782" s="49"/>
      <c r="F782" s="49"/>
      <c r="G782" s="54"/>
      <c r="H782" s="49"/>
      <c r="I782" s="49"/>
      <c r="J782" s="54"/>
      <c r="K782" s="49"/>
      <c r="L782" s="49"/>
      <c r="M782" s="54"/>
      <c r="N782" s="49"/>
      <c r="O782" s="49"/>
      <c r="P782" s="54"/>
    </row>
    <row r="783" spans="2:16" x14ac:dyDescent="0.25">
      <c r="B783" s="80" t="str">
        <f>'5. Offre de transport_2'!B789</f>
        <v/>
      </c>
      <c r="C783" s="81" t="str">
        <f>'5. Offre de transport_2'!C789</f>
        <v/>
      </c>
      <c r="D783" s="150" t="str">
        <f>'5. Offre de transport_2'!D789&amp;" - "&amp;'5. Offre de transport_2'!E789</f>
        <v xml:space="preserve"> - </v>
      </c>
      <c r="E783" s="49"/>
      <c r="F783" s="49"/>
      <c r="G783" s="54"/>
      <c r="H783" s="49"/>
      <c r="I783" s="49"/>
      <c r="J783" s="54"/>
      <c r="K783" s="49"/>
      <c r="L783" s="49"/>
      <c r="M783" s="54"/>
      <c r="N783" s="49"/>
      <c r="O783" s="49"/>
      <c r="P783" s="54"/>
    </row>
    <row r="784" spans="2:16" x14ac:dyDescent="0.25">
      <c r="B784" s="80" t="str">
        <f>'5. Offre de transport_2'!B790</f>
        <v/>
      </c>
      <c r="C784" s="81" t="str">
        <f>'5. Offre de transport_2'!C790</f>
        <v/>
      </c>
      <c r="D784" s="150" t="str">
        <f>'5. Offre de transport_2'!D790&amp;" - "&amp;'5. Offre de transport_2'!E790</f>
        <v xml:space="preserve"> - </v>
      </c>
      <c r="E784" s="49"/>
      <c r="F784" s="49"/>
      <c r="G784" s="54"/>
      <c r="H784" s="49"/>
      <c r="I784" s="49"/>
      <c r="J784" s="54"/>
      <c r="K784" s="49"/>
      <c r="L784" s="49"/>
      <c r="M784" s="54"/>
      <c r="N784" s="49"/>
      <c r="O784" s="49"/>
      <c r="P784" s="54"/>
    </row>
    <row r="785" spans="2:16" x14ac:dyDescent="0.25">
      <c r="B785" s="80" t="str">
        <f>'5. Offre de transport_2'!B791</f>
        <v/>
      </c>
      <c r="C785" s="81" t="str">
        <f>'5. Offre de transport_2'!C791</f>
        <v/>
      </c>
      <c r="D785" s="150" t="str">
        <f>'5. Offre de transport_2'!D791&amp;" - "&amp;'5. Offre de transport_2'!E791</f>
        <v xml:space="preserve"> - </v>
      </c>
      <c r="E785" s="49"/>
      <c r="F785" s="49"/>
      <c r="G785" s="54"/>
      <c r="H785" s="49"/>
      <c r="I785" s="49"/>
      <c r="J785" s="54"/>
      <c r="K785" s="49"/>
      <c r="L785" s="49"/>
      <c r="M785" s="54"/>
      <c r="N785" s="49"/>
      <c r="O785" s="49"/>
      <c r="P785" s="54"/>
    </row>
    <row r="786" spans="2:16" x14ac:dyDescent="0.25">
      <c r="B786" s="80" t="str">
        <f>'5. Offre de transport_2'!B792</f>
        <v/>
      </c>
      <c r="C786" s="81" t="str">
        <f>'5. Offre de transport_2'!C792</f>
        <v/>
      </c>
      <c r="D786" s="150" t="str">
        <f>'5. Offre de transport_2'!D792&amp;" - "&amp;'5. Offre de transport_2'!E792</f>
        <v xml:space="preserve"> - </v>
      </c>
      <c r="E786" s="49"/>
      <c r="F786" s="49"/>
      <c r="G786" s="54"/>
      <c r="H786" s="49"/>
      <c r="I786" s="49"/>
      <c r="J786" s="54"/>
      <c r="K786" s="49"/>
      <c r="L786" s="49"/>
      <c r="M786" s="54"/>
      <c r="N786" s="49"/>
      <c r="O786" s="49"/>
      <c r="P786" s="54"/>
    </row>
    <row r="787" spans="2:16" x14ac:dyDescent="0.25">
      <c r="B787" s="80" t="str">
        <f>'5. Offre de transport_2'!B793</f>
        <v/>
      </c>
      <c r="C787" s="81" t="str">
        <f>'5. Offre de transport_2'!C793</f>
        <v/>
      </c>
      <c r="D787" s="150" t="str">
        <f>'5. Offre de transport_2'!D793&amp;" - "&amp;'5. Offre de transport_2'!E793</f>
        <v xml:space="preserve"> - </v>
      </c>
      <c r="E787" s="49"/>
      <c r="F787" s="49"/>
      <c r="G787" s="54"/>
      <c r="H787" s="49"/>
      <c r="I787" s="49"/>
      <c r="J787" s="54"/>
      <c r="K787" s="49"/>
      <c r="L787" s="49"/>
      <c r="M787" s="54"/>
      <c r="N787" s="49"/>
      <c r="O787" s="49"/>
      <c r="P787" s="54"/>
    </row>
    <row r="788" spans="2:16" x14ac:dyDescent="0.25">
      <c r="B788" s="80" t="str">
        <f>'5. Offre de transport_2'!B794</f>
        <v/>
      </c>
      <c r="C788" s="81" t="str">
        <f>'5. Offre de transport_2'!C794</f>
        <v/>
      </c>
      <c r="D788" s="150" t="str">
        <f>'5. Offre de transport_2'!D794&amp;" - "&amp;'5. Offre de transport_2'!E794</f>
        <v xml:space="preserve"> - </v>
      </c>
      <c r="E788" s="49"/>
      <c r="F788" s="49"/>
      <c r="G788" s="54"/>
      <c r="H788" s="49"/>
      <c r="I788" s="49"/>
      <c r="J788" s="54"/>
      <c r="K788" s="49"/>
      <c r="L788" s="49"/>
      <c r="M788" s="54"/>
      <c r="N788" s="49"/>
      <c r="O788" s="49"/>
      <c r="P788" s="54"/>
    </row>
    <row r="789" spans="2:16" x14ac:dyDescent="0.25">
      <c r="B789" s="80" t="str">
        <f>'5. Offre de transport_2'!B795</f>
        <v/>
      </c>
      <c r="C789" s="81" t="str">
        <f>'5. Offre de transport_2'!C795</f>
        <v/>
      </c>
      <c r="D789" s="150" t="str">
        <f>'5. Offre de transport_2'!D795&amp;" - "&amp;'5. Offre de transport_2'!E795</f>
        <v xml:space="preserve"> - </v>
      </c>
      <c r="E789" s="49"/>
      <c r="F789" s="49"/>
      <c r="G789" s="54"/>
      <c r="H789" s="49"/>
      <c r="I789" s="49"/>
      <c r="J789" s="54"/>
      <c r="K789" s="49"/>
      <c r="L789" s="49"/>
      <c r="M789" s="54"/>
      <c r="N789" s="49"/>
      <c r="O789" s="49"/>
      <c r="P789" s="54"/>
    </row>
    <row r="790" spans="2:16" x14ac:dyDescent="0.25">
      <c r="B790" s="80" t="str">
        <f>'5. Offre de transport_2'!B796</f>
        <v/>
      </c>
      <c r="C790" s="81" t="str">
        <f>'5. Offre de transport_2'!C796</f>
        <v/>
      </c>
      <c r="D790" s="150" t="str">
        <f>'5. Offre de transport_2'!D796&amp;" - "&amp;'5. Offre de transport_2'!E796</f>
        <v xml:space="preserve"> - </v>
      </c>
      <c r="E790" s="49"/>
      <c r="F790" s="49"/>
      <c r="G790" s="54"/>
      <c r="H790" s="49"/>
      <c r="I790" s="49"/>
      <c r="J790" s="54"/>
      <c r="K790" s="49"/>
      <c r="L790" s="49"/>
      <c r="M790" s="54"/>
      <c r="N790" s="49"/>
      <c r="O790" s="49"/>
      <c r="P790" s="54"/>
    </row>
    <row r="791" spans="2:16" x14ac:dyDescent="0.25">
      <c r="B791" s="80" t="str">
        <f>'5. Offre de transport_2'!B797</f>
        <v/>
      </c>
      <c r="C791" s="81" t="str">
        <f>'5. Offre de transport_2'!C797</f>
        <v/>
      </c>
      <c r="D791" s="150" t="str">
        <f>'5. Offre de transport_2'!D797&amp;" - "&amp;'5. Offre de transport_2'!E797</f>
        <v xml:space="preserve"> - </v>
      </c>
      <c r="E791" s="49"/>
      <c r="F791" s="49"/>
      <c r="G791" s="54"/>
      <c r="H791" s="49"/>
      <c r="I791" s="49"/>
      <c r="J791" s="54"/>
      <c r="K791" s="49"/>
      <c r="L791" s="49"/>
      <c r="M791" s="54"/>
      <c r="N791" s="49"/>
      <c r="O791" s="49"/>
      <c r="P791" s="54"/>
    </row>
    <row r="792" spans="2:16" x14ac:dyDescent="0.25">
      <c r="B792" s="80" t="str">
        <f>'5. Offre de transport_2'!B798</f>
        <v/>
      </c>
      <c r="C792" s="81" t="str">
        <f>'5. Offre de transport_2'!C798</f>
        <v/>
      </c>
      <c r="D792" s="150" t="str">
        <f>'5. Offre de transport_2'!D798&amp;" - "&amp;'5. Offre de transport_2'!E798</f>
        <v xml:space="preserve"> - </v>
      </c>
      <c r="E792" s="49"/>
      <c r="F792" s="49"/>
      <c r="G792" s="54"/>
      <c r="H792" s="49"/>
      <c r="I792" s="49"/>
      <c r="J792" s="54"/>
      <c r="K792" s="49"/>
      <c r="L792" s="49"/>
      <c r="M792" s="54"/>
      <c r="N792" s="49"/>
      <c r="O792" s="49"/>
      <c r="P792" s="54"/>
    </row>
    <row r="793" spans="2:16" x14ac:dyDescent="0.25">
      <c r="B793" s="80" t="str">
        <f>'5. Offre de transport_2'!B799</f>
        <v/>
      </c>
      <c r="C793" s="81" t="str">
        <f>'5. Offre de transport_2'!C799</f>
        <v/>
      </c>
      <c r="D793" s="150" t="str">
        <f>'5. Offre de transport_2'!D799&amp;" - "&amp;'5. Offre de transport_2'!E799</f>
        <v xml:space="preserve"> - </v>
      </c>
      <c r="E793" s="49"/>
      <c r="F793" s="49"/>
      <c r="G793" s="54"/>
      <c r="H793" s="49"/>
      <c r="I793" s="49"/>
      <c r="J793" s="54"/>
      <c r="K793" s="49"/>
      <c r="L793" s="49"/>
      <c r="M793" s="54"/>
      <c r="N793" s="49"/>
      <c r="O793" s="49"/>
      <c r="P793" s="54"/>
    </row>
    <row r="794" spans="2:16" x14ac:dyDescent="0.25">
      <c r="B794" s="80" t="str">
        <f>'5. Offre de transport_2'!B800</f>
        <v/>
      </c>
      <c r="C794" s="81" t="str">
        <f>'5. Offre de transport_2'!C800</f>
        <v/>
      </c>
      <c r="D794" s="150" t="str">
        <f>'5. Offre de transport_2'!D800&amp;" - "&amp;'5. Offre de transport_2'!E800</f>
        <v xml:space="preserve"> - </v>
      </c>
      <c r="E794" s="49"/>
      <c r="F794" s="49"/>
      <c r="G794" s="54"/>
      <c r="H794" s="49"/>
      <c r="I794" s="49"/>
      <c r="J794" s="54"/>
      <c r="K794" s="49"/>
      <c r="L794" s="49"/>
      <c r="M794" s="54"/>
      <c r="N794" s="49"/>
      <c r="O794" s="49"/>
      <c r="P794" s="54"/>
    </row>
    <row r="795" spans="2:16" x14ac:dyDescent="0.25">
      <c r="B795" s="80" t="str">
        <f>'5. Offre de transport_2'!B801</f>
        <v/>
      </c>
      <c r="C795" s="81" t="str">
        <f>'5. Offre de transport_2'!C801</f>
        <v/>
      </c>
      <c r="D795" s="150" t="str">
        <f>'5. Offre de transport_2'!D801&amp;" - "&amp;'5. Offre de transport_2'!E801</f>
        <v xml:space="preserve"> - </v>
      </c>
      <c r="E795" s="49"/>
      <c r="F795" s="49"/>
      <c r="G795" s="54"/>
      <c r="H795" s="49"/>
      <c r="I795" s="49"/>
      <c r="J795" s="54"/>
      <c r="K795" s="49"/>
      <c r="L795" s="49"/>
      <c r="M795" s="54"/>
      <c r="N795" s="49"/>
      <c r="O795" s="49"/>
      <c r="P795" s="54"/>
    </row>
    <row r="796" spans="2:16" x14ac:dyDescent="0.25">
      <c r="B796" s="80" t="str">
        <f>'5. Offre de transport_2'!B802</f>
        <v/>
      </c>
      <c r="C796" s="81" t="str">
        <f>'5. Offre de transport_2'!C802</f>
        <v/>
      </c>
      <c r="D796" s="150" t="str">
        <f>'5. Offre de transport_2'!D802&amp;" - "&amp;'5. Offre de transport_2'!E802</f>
        <v xml:space="preserve"> - </v>
      </c>
      <c r="E796" s="49"/>
      <c r="F796" s="49"/>
      <c r="G796" s="54"/>
      <c r="H796" s="49"/>
      <c r="I796" s="49"/>
      <c r="J796" s="54"/>
      <c r="K796" s="49"/>
      <c r="L796" s="49"/>
      <c r="M796" s="54"/>
      <c r="N796" s="49"/>
      <c r="O796" s="49"/>
      <c r="P796" s="54"/>
    </row>
    <row r="797" spans="2:16" x14ac:dyDescent="0.25">
      <c r="B797" s="80" t="str">
        <f>'5. Offre de transport_2'!B803</f>
        <v/>
      </c>
      <c r="C797" s="81" t="str">
        <f>'5. Offre de transport_2'!C803</f>
        <v/>
      </c>
      <c r="D797" s="150" t="str">
        <f>'5. Offre de transport_2'!D803&amp;" - "&amp;'5. Offre de transport_2'!E803</f>
        <v xml:space="preserve"> - </v>
      </c>
      <c r="E797" s="49"/>
      <c r="F797" s="49"/>
      <c r="G797" s="54"/>
      <c r="H797" s="49"/>
      <c r="I797" s="49"/>
      <c r="J797" s="54"/>
      <c r="K797" s="49"/>
      <c r="L797" s="49"/>
      <c r="M797" s="54"/>
      <c r="N797" s="49"/>
      <c r="O797" s="49"/>
      <c r="P797" s="54"/>
    </row>
    <row r="798" spans="2:16" x14ac:dyDescent="0.25">
      <c r="B798" s="80" t="str">
        <f>'5. Offre de transport_2'!B804</f>
        <v/>
      </c>
      <c r="C798" s="81" t="str">
        <f>'5. Offre de transport_2'!C804</f>
        <v/>
      </c>
      <c r="D798" s="150" t="str">
        <f>'5. Offre de transport_2'!D804&amp;" - "&amp;'5. Offre de transport_2'!E804</f>
        <v xml:space="preserve"> - </v>
      </c>
      <c r="E798" s="49"/>
      <c r="F798" s="49"/>
      <c r="G798" s="54"/>
      <c r="H798" s="49"/>
      <c r="I798" s="49"/>
      <c r="J798" s="54"/>
      <c r="K798" s="49"/>
      <c r="L798" s="49"/>
      <c r="M798" s="54"/>
      <c r="N798" s="49"/>
      <c r="O798" s="49"/>
      <c r="P798" s="54"/>
    </row>
    <row r="799" spans="2:16" x14ac:dyDescent="0.25">
      <c r="B799" s="80" t="str">
        <f>'5. Offre de transport_2'!B805</f>
        <v/>
      </c>
      <c r="C799" s="81" t="str">
        <f>'5. Offre de transport_2'!C805</f>
        <v/>
      </c>
      <c r="D799" s="150" t="str">
        <f>'5. Offre de transport_2'!D805&amp;" - "&amp;'5. Offre de transport_2'!E805</f>
        <v xml:space="preserve"> - </v>
      </c>
      <c r="E799" s="49"/>
      <c r="F799" s="49"/>
      <c r="G799" s="54"/>
      <c r="H799" s="49"/>
      <c r="I799" s="49"/>
      <c r="J799" s="54"/>
      <c r="K799" s="49"/>
      <c r="L799" s="49"/>
      <c r="M799" s="54"/>
      <c r="N799" s="49"/>
      <c r="O799" s="49"/>
      <c r="P799" s="54"/>
    </row>
    <row r="800" spans="2:16" x14ac:dyDescent="0.25">
      <c r="B800" s="80" t="str">
        <f>'5. Offre de transport_2'!B806</f>
        <v/>
      </c>
      <c r="C800" s="81" t="str">
        <f>'5. Offre de transport_2'!C806</f>
        <v/>
      </c>
      <c r="D800" s="150" t="str">
        <f>'5. Offre de transport_2'!D806&amp;" - "&amp;'5. Offre de transport_2'!E806</f>
        <v xml:space="preserve"> - </v>
      </c>
      <c r="E800" s="49"/>
      <c r="F800" s="49"/>
      <c r="G800" s="54"/>
      <c r="H800" s="49"/>
      <c r="I800" s="49"/>
      <c r="J800" s="54"/>
      <c r="K800" s="49"/>
      <c r="L800" s="49"/>
      <c r="M800" s="54"/>
      <c r="N800" s="49"/>
      <c r="O800" s="49"/>
      <c r="P800" s="54"/>
    </row>
    <row r="801" spans="2:16" x14ac:dyDescent="0.25">
      <c r="B801" s="80" t="str">
        <f>'5. Offre de transport_2'!B807</f>
        <v/>
      </c>
      <c r="C801" s="81" t="str">
        <f>'5. Offre de transport_2'!C807</f>
        <v/>
      </c>
      <c r="D801" s="150" t="str">
        <f>'5. Offre de transport_2'!D807&amp;" - "&amp;'5. Offre de transport_2'!E807</f>
        <v xml:space="preserve"> - </v>
      </c>
      <c r="E801" s="49"/>
      <c r="F801" s="49"/>
      <c r="G801" s="54"/>
      <c r="H801" s="49"/>
      <c r="I801" s="49"/>
      <c r="J801" s="54"/>
      <c r="K801" s="49"/>
      <c r="L801" s="49"/>
      <c r="M801" s="54"/>
      <c r="N801" s="49"/>
      <c r="O801" s="49"/>
      <c r="P801" s="54"/>
    </row>
    <row r="802" spans="2:16" x14ac:dyDescent="0.25">
      <c r="B802" s="80" t="str">
        <f>'5. Offre de transport_2'!B808</f>
        <v/>
      </c>
      <c r="C802" s="81" t="str">
        <f>'5. Offre de transport_2'!C808</f>
        <v/>
      </c>
      <c r="D802" s="150" t="str">
        <f>'5. Offre de transport_2'!D808&amp;" - "&amp;'5. Offre de transport_2'!E808</f>
        <v xml:space="preserve"> - </v>
      </c>
      <c r="E802" s="49"/>
      <c r="F802" s="49"/>
      <c r="G802" s="54"/>
      <c r="H802" s="49"/>
      <c r="I802" s="49"/>
      <c r="J802" s="54"/>
      <c r="K802" s="49"/>
      <c r="L802" s="49"/>
      <c r="M802" s="54"/>
      <c r="N802" s="49"/>
      <c r="O802" s="49"/>
      <c r="P802" s="54"/>
    </row>
    <row r="803" spans="2:16" x14ac:dyDescent="0.25">
      <c r="B803" s="80" t="str">
        <f>'5. Offre de transport_2'!B809</f>
        <v/>
      </c>
      <c r="C803" s="81" t="str">
        <f>'5. Offre de transport_2'!C809</f>
        <v/>
      </c>
      <c r="D803" s="150" t="str">
        <f>'5. Offre de transport_2'!D809&amp;" - "&amp;'5. Offre de transport_2'!E809</f>
        <v xml:space="preserve"> - </v>
      </c>
      <c r="E803" s="49"/>
      <c r="F803" s="49"/>
      <c r="G803" s="54"/>
      <c r="H803" s="49"/>
      <c r="I803" s="49"/>
      <c r="J803" s="54"/>
      <c r="K803" s="49"/>
      <c r="L803" s="49"/>
      <c r="M803" s="54"/>
      <c r="N803" s="49"/>
      <c r="O803" s="49"/>
      <c r="P803" s="54"/>
    </row>
    <row r="804" spans="2:16" x14ac:dyDescent="0.25">
      <c r="B804" s="80" t="str">
        <f>'5. Offre de transport_2'!B810</f>
        <v/>
      </c>
      <c r="C804" s="81" t="str">
        <f>'5. Offre de transport_2'!C810</f>
        <v/>
      </c>
      <c r="D804" s="150" t="str">
        <f>'5. Offre de transport_2'!D810&amp;" - "&amp;'5. Offre de transport_2'!E810</f>
        <v xml:space="preserve"> - </v>
      </c>
      <c r="E804" s="49"/>
      <c r="F804" s="49"/>
      <c r="G804" s="54"/>
      <c r="H804" s="49"/>
      <c r="I804" s="49"/>
      <c r="J804" s="54"/>
      <c r="K804" s="49"/>
      <c r="L804" s="49"/>
      <c r="M804" s="54"/>
      <c r="N804" s="49"/>
      <c r="O804" s="49"/>
      <c r="P804" s="54"/>
    </row>
    <row r="805" spans="2:16" x14ac:dyDescent="0.25">
      <c r="B805" s="80" t="str">
        <f>'5. Offre de transport_2'!B811</f>
        <v/>
      </c>
      <c r="C805" s="81" t="str">
        <f>'5. Offre de transport_2'!C811</f>
        <v/>
      </c>
      <c r="D805" s="150" t="str">
        <f>'5. Offre de transport_2'!D811&amp;" - "&amp;'5. Offre de transport_2'!E811</f>
        <v xml:space="preserve"> - </v>
      </c>
      <c r="E805" s="49"/>
      <c r="F805" s="49"/>
      <c r="G805" s="54"/>
      <c r="H805" s="49"/>
      <c r="I805" s="49"/>
      <c r="J805" s="54"/>
      <c r="K805" s="49"/>
      <c r="L805" s="49"/>
      <c r="M805" s="54"/>
      <c r="N805" s="49"/>
      <c r="O805" s="49"/>
      <c r="P805" s="54"/>
    </row>
    <row r="806" spans="2:16" x14ac:dyDescent="0.25">
      <c r="B806" s="80" t="str">
        <f>'5. Offre de transport_2'!B812</f>
        <v/>
      </c>
      <c r="C806" s="81" t="str">
        <f>'5. Offre de transport_2'!C812</f>
        <v/>
      </c>
      <c r="D806" s="150" t="str">
        <f>'5. Offre de transport_2'!D812&amp;" - "&amp;'5. Offre de transport_2'!E812</f>
        <v xml:space="preserve"> - </v>
      </c>
      <c r="E806" s="49"/>
      <c r="F806" s="49"/>
      <c r="G806" s="54"/>
      <c r="H806" s="49"/>
      <c r="I806" s="49"/>
      <c r="J806" s="54"/>
      <c r="K806" s="49"/>
      <c r="L806" s="49"/>
      <c r="M806" s="54"/>
      <c r="N806" s="49"/>
      <c r="O806" s="49"/>
      <c r="P806" s="54"/>
    </row>
    <row r="807" spans="2:16" x14ac:dyDescent="0.25">
      <c r="B807" s="80" t="str">
        <f>'5. Offre de transport_2'!B813</f>
        <v/>
      </c>
      <c r="C807" s="81" t="str">
        <f>'5. Offre de transport_2'!C813</f>
        <v/>
      </c>
      <c r="D807" s="150" t="str">
        <f>'5. Offre de transport_2'!D813&amp;" - "&amp;'5. Offre de transport_2'!E813</f>
        <v xml:space="preserve"> - </v>
      </c>
      <c r="E807" s="49"/>
      <c r="F807" s="49"/>
      <c r="G807" s="54"/>
      <c r="H807" s="49"/>
      <c r="I807" s="49"/>
      <c r="J807" s="54"/>
      <c r="K807" s="49"/>
      <c r="L807" s="49"/>
      <c r="M807" s="54"/>
      <c r="N807" s="49"/>
      <c r="O807" s="49"/>
      <c r="P807" s="54"/>
    </row>
    <row r="808" spans="2:16" x14ac:dyDescent="0.25">
      <c r="B808" s="80" t="str">
        <f>'5. Offre de transport_2'!B814</f>
        <v/>
      </c>
      <c r="C808" s="81" t="str">
        <f>'5. Offre de transport_2'!C814</f>
        <v/>
      </c>
      <c r="D808" s="150" t="str">
        <f>'5. Offre de transport_2'!D814&amp;" - "&amp;'5. Offre de transport_2'!E814</f>
        <v xml:space="preserve"> - </v>
      </c>
      <c r="E808" s="49"/>
      <c r="F808" s="49"/>
      <c r="G808" s="54"/>
      <c r="H808" s="49"/>
      <c r="I808" s="49"/>
      <c r="J808" s="54"/>
      <c r="K808" s="49"/>
      <c r="L808" s="49"/>
      <c r="M808" s="54"/>
      <c r="N808" s="49"/>
      <c r="O808" s="49"/>
      <c r="P808" s="54"/>
    </row>
    <row r="809" spans="2:16" x14ac:dyDescent="0.25">
      <c r="B809" s="80" t="str">
        <f>'5. Offre de transport_2'!B815</f>
        <v/>
      </c>
      <c r="C809" s="81" t="str">
        <f>'5. Offre de transport_2'!C815</f>
        <v/>
      </c>
      <c r="D809" s="150" t="str">
        <f>'5. Offre de transport_2'!D815&amp;" - "&amp;'5. Offre de transport_2'!E815</f>
        <v xml:space="preserve"> - </v>
      </c>
      <c r="E809" s="49"/>
      <c r="F809" s="49"/>
      <c r="G809" s="54"/>
      <c r="H809" s="49"/>
      <c r="I809" s="49"/>
      <c r="J809" s="54"/>
      <c r="K809" s="49"/>
      <c r="L809" s="49"/>
      <c r="M809" s="54"/>
      <c r="N809" s="49"/>
      <c r="O809" s="49"/>
      <c r="P809" s="54"/>
    </row>
    <row r="810" spans="2:16" x14ac:dyDescent="0.25">
      <c r="B810" s="80" t="str">
        <f>'5. Offre de transport_2'!B816</f>
        <v/>
      </c>
      <c r="C810" s="81" t="str">
        <f>'5. Offre de transport_2'!C816</f>
        <v/>
      </c>
      <c r="D810" s="150" t="str">
        <f>'5. Offre de transport_2'!D816&amp;" - "&amp;'5. Offre de transport_2'!E816</f>
        <v xml:space="preserve"> - </v>
      </c>
      <c r="E810" s="49"/>
      <c r="F810" s="49"/>
      <c r="G810" s="54"/>
      <c r="H810" s="49"/>
      <c r="I810" s="49"/>
      <c r="J810" s="54"/>
      <c r="K810" s="49"/>
      <c r="L810" s="49"/>
      <c r="M810" s="54"/>
      <c r="N810" s="49"/>
      <c r="O810" s="49"/>
      <c r="P810" s="54"/>
    </row>
    <row r="811" spans="2:16" x14ac:dyDescent="0.25">
      <c r="B811" s="80" t="str">
        <f>'5. Offre de transport_2'!B817</f>
        <v/>
      </c>
      <c r="C811" s="81" t="str">
        <f>'5. Offre de transport_2'!C817</f>
        <v/>
      </c>
      <c r="D811" s="150" t="str">
        <f>'5. Offre de transport_2'!D817&amp;" - "&amp;'5. Offre de transport_2'!E817</f>
        <v xml:space="preserve"> - </v>
      </c>
      <c r="E811" s="49"/>
      <c r="F811" s="49"/>
      <c r="G811" s="54"/>
      <c r="H811" s="49"/>
      <c r="I811" s="49"/>
      <c r="J811" s="54"/>
      <c r="K811" s="49"/>
      <c r="L811" s="49"/>
      <c r="M811" s="54"/>
      <c r="N811" s="49"/>
      <c r="O811" s="49"/>
      <c r="P811" s="54"/>
    </row>
    <row r="812" spans="2:16" x14ac:dyDescent="0.25">
      <c r="B812" s="80" t="str">
        <f>'5. Offre de transport_2'!B818</f>
        <v/>
      </c>
      <c r="C812" s="81" t="str">
        <f>'5. Offre de transport_2'!C818</f>
        <v/>
      </c>
      <c r="D812" s="150" t="str">
        <f>'5. Offre de transport_2'!D818&amp;" - "&amp;'5. Offre de transport_2'!E818</f>
        <v xml:space="preserve"> - </v>
      </c>
      <c r="E812" s="49"/>
      <c r="F812" s="49"/>
      <c r="G812" s="54"/>
      <c r="H812" s="49"/>
      <c r="I812" s="49"/>
      <c r="J812" s="54"/>
      <c r="K812" s="49"/>
      <c r="L812" s="49"/>
      <c r="M812" s="54"/>
      <c r="N812" s="49"/>
      <c r="O812" s="49"/>
      <c r="P812" s="54"/>
    </row>
    <row r="813" spans="2:16" x14ac:dyDescent="0.25">
      <c r="B813" s="80" t="str">
        <f>'5. Offre de transport_2'!B819</f>
        <v/>
      </c>
      <c r="C813" s="81" t="str">
        <f>'5. Offre de transport_2'!C819</f>
        <v/>
      </c>
      <c r="D813" s="150" t="str">
        <f>'5. Offre de transport_2'!D819&amp;" - "&amp;'5. Offre de transport_2'!E819</f>
        <v xml:space="preserve"> - </v>
      </c>
      <c r="E813" s="49"/>
      <c r="F813" s="49"/>
      <c r="G813" s="54"/>
      <c r="H813" s="49"/>
      <c r="I813" s="49"/>
      <c r="J813" s="54"/>
      <c r="K813" s="49"/>
      <c r="L813" s="49"/>
      <c r="M813" s="54"/>
      <c r="N813" s="49"/>
      <c r="O813" s="49"/>
      <c r="P813" s="54"/>
    </row>
    <row r="814" spans="2:16" x14ac:dyDescent="0.25">
      <c r="B814" s="80" t="str">
        <f>'5. Offre de transport_2'!B820</f>
        <v/>
      </c>
      <c r="C814" s="81" t="str">
        <f>'5. Offre de transport_2'!C820</f>
        <v/>
      </c>
      <c r="D814" s="150" t="str">
        <f>'5. Offre de transport_2'!D820&amp;" - "&amp;'5. Offre de transport_2'!E820</f>
        <v xml:space="preserve"> - </v>
      </c>
      <c r="E814" s="49"/>
      <c r="F814" s="49"/>
      <c r="G814" s="54"/>
      <c r="H814" s="49"/>
      <c r="I814" s="49"/>
      <c r="J814" s="54"/>
      <c r="K814" s="49"/>
      <c r="L814" s="49"/>
      <c r="M814" s="54"/>
      <c r="N814" s="49"/>
      <c r="O814" s="49"/>
      <c r="P814" s="54"/>
    </row>
    <row r="815" spans="2:16" x14ac:dyDescent="0.25">
      <c r="B815" s="80" t="str">
        <f>'5. Offre de transport_2'!B821</f>
        <v/>
      </c>
      <c r="C815" s="81" t="str">
        <f>'5. Offre de transport_2'!C821</f>
        <v/>
      </c>
      <c r="D815" s="150" t="str">
        <f>'5. Offre de transport_2'!D821&amp;" - "&amp;'5. Offre de transport_2'!E821</f>
        <v xml:space="preserve"> - </v>
      </c>
      <c r="E815" s="49"/>
      <c r="F815" s="49"/>
      <c r="G815" s="54"/>
      <c r="H815" s="49"/>
      <c r="I815" s="49"/>
      <c r="J815" s="54"/>
      <c r="K815" s="49"/>
      <c r="L815" s="49"/>
      <c r="M815" s="54"/>
      <c r="N815" s="49"/>
      <c r="O815" s="49"/>
      <c r="P815" s="54"/>
    </row>
    <row r="816" spans="2:16" x14ac:dyDescent="0.25">
      <c r="B816" s="80" t="str">
        <f>'5. Offre de transport_2'!B822</f>
        <v/>
      </c>
      <c r="C816" s="81" t="str">
        <f>'5. Offre de transport_2'!C822</f>
        <v/>
      </c>
      <c r="D816" s="150" t="str">
        <f>'5. Offre de transport_2'!D822&amp;" - "&amp;'5. Offre de transport_2'!E822</f>
        <v xml:space="preserve"> - </v>
      </c>
      <c r="E816" s="49"/>
      <c r="F816" s="49"/>
      <c r="G816" s="54"/>
      <c r="H816" s="49"/>
      <c r="I816" s="49"/>
      <c r="J816" s="54"/>
      <c r="K816" s="49"/>
      <c r="L816" s="49"/>
      <c r="M816" s="54"/>
      <c r="N816" s="49"/>
      <c r="O816" s="49"/>
      <c r="P816" s="54"/>
    </row>
    <row r="817" spans="2:16" x14ac:dyDescent="0.25">
      <c r="B817" s="80" t="str">
        <f>'5. Offre de transport_2'!B823</f>
        <v/>
      </c>
      <c r="C817" s="81" t="str">
        <f>'5. Offre de transport_2'!C823</f>
        <v/>
      </c>
      <c r="D817" s="150" t="str">
        <f>'5. Offre de transport_2'!D823&amp;" - "&amp;'5. Offre de transport_2'!E823</f>
        <v xml:space="preserve"> - </v>
      </c>
      <c r="E817" s="49"/>
      <c r="F817" s="49"/>
      <c r="G817" s="54"/>
      <c r="H817" s="49"/>
      <c r="I817" s="49"/>
      <c r="J817" s="54"/>
      <c r="K817" s="49"/>
      <c r="L817" s="49"/>
      <c r="M817" s="54"/>
      <c r="N817" s="49"/>
      <c r="O817" s="49"/>
      <c r="P817" s="54"/>
    </row>
    <row r="818" spans="2:16" x14ac:dyDescent="0.25">
      <c r="B818" s="80" t="str">
        <f>'5. Offre de transport_2'!B824</f>
        <v/>
      </c>
      <c r="C818" s="81" t="str">
        <f>'5. Offre de transport_2'!C824</f>
        <v/>
      </c>
      <c r="D818" s="150" t="str">
        <f>'5. Offre de transport_2'!D824&amp;" - "&amp;'5. Offre de transport_2'!E824</f>
        <v xml:space="preserve"> - </v>
      </c>
      <c r="E818" s="49"/>
      <c r="F818" s="49"/>
      <c r="G818" s="54"/>
      <c r="H818" s="49"/>
      <c r="I818" s="49"/>
      <c r="J818" s="54"/>
      <c r="K818" s="49"/>
      <c r="L818" s="49"/>
      <c r="M818" s="54"/>
      <c r="N818" s="49"/>
      <c r="O818" s="49"/>
      <c r="P818" s="54"/>
    </row>
    <row r="819" spans="2:16" x14ac:dyDescent="0.25">
      <c r="B819" s="80" t="str">
        <f>'5. Offre de transport_2'!B825</f>
        <v/>
      </c>
      <c r="C819" s="81" t="str">
        <f>'5. Offre de transport_2'!C825</f>
        <v/>
      </c>
      <c r="D819" s="150" t="str">
        <f>'5. Offre de transport_2'!D825&amp;" - "&amp;'5. Offre de transport_2'!E825</f>
        <v xml:space="preserve"> - </v>
      </c>
      <c r="E819" s="49"/>
      <c r="F819" s="49"/>
      <c r="G819" s="54"/>
      <c r="H819" s="49"/>
      <c r="I819" s="49"/>
      <c r="J819" s="54"/>
      <c r="K819" s="49"/>
      <c r="L819" s="49"/>
      <c r="M819" s="54"/>
      <c r="N819" s="49"/>
      <c r="O819" s="49"/>
      <c r="P819" s="54"/>
    </row>
    <row r="820" spans="2:16" x14ac:dyDescent="0.25">
      <c r="B820" s="80" t="str">
        <f>'5. Offre de transport_2'!B826</f>
        <v/>
      </c>
      <c r="C820" s="81" t="str">
        <f>'5. Offre de transport_2'!C826</f>
        <v/>
      </c>
      <c r="D820" s="150" t="str">
        <f>'5. Offre de transport_2'!D826&amp;" - "&amp;'5. Offre de transport_2'!E826</f>
        <v xml:space="preserve"> - </v>
      </c>
      <c r="E820" s="49"/>
      <c r="F820" s="49"/>
      <c r="G820" s="54"/>
      <c r="H820" s="49"/>
      <c r="I820" s="49"/>
      <c r="J820" s="54"/>
      <c r="K820" s="49"/>
      <c r="L820" s="49"/>
      <c r="M820" s="54"/>
      <c r="N820" s="49"/>
      <c r="O820" s="49"/>
      <c r="P820" s="54"/>
    </row>
    <row r="821" spans="2:16" x14ac:dyDescent="0.25">
      <c r="B821" s="80" t="str">
        <f>'5. Offre de transport_2'!B827</f>
        <v/>
      </c>
      <c r="C821" s="81" t="str">
        <f>'5. Offre de transport_2'!C827</f>
        <v/>
      </c>
      <c r="D821" s="150" t="str">
        <f>'5. Offre de transport_2'!D827&amp;" - "&amp;'5. Offre de transport_2'!E827</f>
        <v xml:space="preserve"> - </v>
      </c>
      <c r="E821" s="49"/>
      <c r="F821" s="49"/>
      <c r="G821" s="54"/>
      <c r="H821" s="49"/>
      <c r="I821" s="49"/>
      <c r="J821" s="54"/>
      <c r="K821" s="49"/>
      <c r="L821" s="49"/>
      <c r="M821" s="54"/>
      <c r="N821" s="49"/>
      <c r="O821" s="49"/>
      <c r="P821" s="54"/>
    </row>
    <row r="822" spans="2:16" x14ac:dyDescent="0.25">
      <c r="B822" s="80" t="str">
        <f>'5. Offre de transport_2'!B828</f>
        <v/>
      </c>
      <c r="C822" s="81" t="str">
        <f>'5. Offre de transport_2'!C828</f>
        <v/>
      </c>
      <c r="D822" s="150" t="str">
        <f>'5. Offre de transport_2'!D828&amp;" - "&amp;'5. Offre de transport_2'!E828</f>
        <v xml:space="preserve"> - </v>
      </c>
      <c r="E822" s="49"/>
      <c r="F822" s="49"/>
      <c r="G822" s="54"/>
      <c r="H822" s="49"/>
      <c r="I822" s="49"/>
      <c r="J822" s="54"/>
      <c r="K822" s="49"/>
      <c r="L822" s="49"/>
      <c r="M822" s="54"/>
      <c r="N822" s="49"/>
      <c r="O822" s="49"/>
      <c r="P822" s="54"/>
    </row>
    <row r="823" spans="2:16" x14ac:dyDescent="0.25">
      <c r="B823" s="80" t="str">
        <f>'5. Offre de transport_2'!B829</f>
        <v/>
      </c>
      <c r="C823" s="81" t="str">
        <f>'5. Offre de transport_2'!C829</f>
        <v/>
      </c>
      <c r="D823" s="150" t="str">
        <f>'5. Offre de transport_2'!D829&amp;" - "&amp;'5. Offre de transport_2'!E829</f>
        <v xml:space="preserve"> - </v>
      </c>
      <c r="E823" s="49"/>
      <c r="F823" s="49"/>
      <c r="G823" s="54"/>
      <c r="H823" s="49"/>
      <c r="I823" s="49"/>
      <c r="J823" s="54"/>
      <c r="K823" s="49"/>
      <c r="L823" s="49"/>
      <c r="M823" s="54"/>
      <c r="N823" s="49"/>
      <c r="O823" s="49"/>
      <c r="P823" s="54"/>
    </row>
    <row r="824" spans="2:16" x14ac:dyDescent="0.25">
      <c r="B824" s="80" t="str">
        <f>'5. Offre de transport_2'!B830</f>
        <v/>
      </c>
      <c r="C824" s="81" t="str">
        <f>'5. Offre de transport_2'!C830</f>
        <v/>
      </c>
      <c r="D824" s="150" t="str">
        <f>'5. Offre de transport_2'!D830&amp;" - "&amp;'5. Offre de transport_2'!E830</f>
        <v xml:space="preserve"> - </v>
      </c>
      <c r="E824" s="49"/>
      <c r="F824" s="49"/>
      <c r="G824" s="54"/>
      <c r="H824" s="49"/>
      <c r="I824" s="49"/>
      <c r="J824" s="54"/>
      <c r="K824" s="49"/>
      <c r="L824" s="49"/>
      <c r="M824" s="54"/>
      <c r="N824" s="49"/>
      <c r="O824" s="49"/>
      <c r="P824" s="54"/>
    </row>
    <row r="825" spans="2:16" x14ac:dyDescent="0.25">
      <c r="B825" s="80" t="str">
        <f>'5. Offre de transport_2'!B831</f>
        <v/>
      </c>
      <c r="C825" s="81" t="str">
        <f>'5. Offre de transport_2'!C831</f>
        <v/>
      </c>
      <c r="D825" s="150" t="str">
        <f>'5. Offre de transport_2'!D831&amp;" - "&amp;'5. Offre de transport_2'!E831</f>
        <v xml:space="preserve"> - </v>
      </c>
      <c r="E825" s="49"/>
      <c r="F825" s="49"/>
      <c r="G825" s="54"/>
      <c r="H825" s="49"/>
      <c r="I825" s="49"/>
      <c r="J825" s="54"/>
      <c r="K825" s="49"/>
      <c r="L825" s="49"/>
      <c r="M825" s="54"/>
      <c r="N825" s="49"/>
      <c r="O825" s="49"/>
      <c r="P825" s="54"/>
    </row>
    <row r="826" spans="2:16" x14ac:dyDescent="0.25">
      <c r="B826" s="80" t="str">
        <f>'5. Offre de transport_2'!B832</f>
        <v/>
      </c>
      <c r="C826" s="81" t="str">
        <f>'5. Offre de transport_2'!C832</f>
        <v/>
      </c>
      <c r="D826" s="150" t="str">
        <f>'5. Offre de transport_2'!D832&amp;" - "&amp;'5. Offre de transport_2'!E832</f>
        <v xml:space="preserve"> - </v>
      </c>
      <c r="E826" s="49"/>
      <c r="F826" s="49"/>
      <c r="G826" s="54"/>
      <c r="H826" s="49"/>
      <c r="I826" s="49"/>
      <c r="J826" s="54"/>
      <c r="K826" s="49"/>
      <c r="L826" s="49"/>
      <c r="M826" s="54"/>
      <c r="N826" s="49"/>
      <c r="O826" s="49"/>
      <c r="P826" s="54"/>
    </row>
    <row r="827" spans="2:16" x14ac:dyDescent="0.25">
      <c r="B827" s="80" t="str">
        <f>'5. Offre de transport_2'!B833</f>
        <v/>
      </c>
      <c r="C827" s="81" t="str">
        <f>'5. Offre de transport_2'!C833</f>
        <v/>
      </c>
      <c r="D827" s="150" t="str">
        <f>'5. Offre de transport_2'!D833&amp;" - "&amp;'5. Offre de transport_2'!E833</f>
        <v xml:space="preserve"> - </v>
      </c>
      <c r="E827" s="49"/>
      <c r="F827" s="49"/>
      <c r="G827" s="54"/>
      <c r="H827" s="49"/>
      <c r="I827" s="49"/>
      <c r="J827" s="54"/>
      <c r="K827" s="49"/>
      <c r="L827" s="49"/>
      <c r="M827" s="54"/>
      <c r="N827" s="49"/>
      <c r="O827" s="49"/>
      <c r="P827" s="54"/>
    </row>
    <row r="828" spans="2:16" x14ac:dyDescent="0.25">
      <c r="B828" s="80" t="str">
        <f>'5. Offre de transport_2'!B834</f>
        <v/>
      </c>
      <c r="C828" s="81" t="str">
        <f>'5. Offre de transport_2'!C834</f>
        <v/>
      </c>
      <c r="D828" s="150" t="str">
        <f>'5. Offre de transport_2'!D834&amp;" - "&amp;'5. Offre de transport_2'!E834</f>
        <v xml:space="preserve"> - </v>
      </c>
      <c r="E828" s="49"/>
      <c r="F828" s="49"/>
      <c r="G828" s="54"/>
      <c r="H828" s="49"/>
      <c r="I828" s="49"/>
      <c r="J828" s="54"/>
      <c r="K828" s="49"/>
      <c r="L828" s="49"/>
      <c r="M828" s="54"/>
      <c r="N828" s="49"/>
      <c r="O828" s="49"/>
      <c r="P828" s="54"/>
    </row>
    <row r="829" spans="2:16" x14ac:dyDescent="0.25">
      <c r="B829" s="80" t="str">
        <f>'5. Offre de transport_2'!B835</f>
        <v/>
      </c>
      <c r="C829" s="81" t="str">
        <f>'5. Offre de transport_2'!C835</f>
        <v/>
      </c>
      <c r="D829" s="150" t="str">
        <f>'5. Offre de transport_2'!D835&amp;" - "&amp;'5. Offre de transport_2'!E835</f>
        <v xml:space="preserve"> - </v>
      </c>
      <c r="E829" s="49"/>
      <c r="F829" s="49"/>
      <c r="G829" s="54"/>
      <c r="H829" s="49"/>
      <c r="I829" s="49"/>
      <c r="J829" s="54"/>
      <c r="K829" s="49"/>
      <c r="L829" s="49"/>
      <c r="M829" s="54"/>
      <c r="N829" s="49"/>
      <c r="O829" s="49"/>
      <c r="P829" s="54"/>
    </row>
    <row r="830" spans="2:16" x14ac:dyDescent="0.25">
      <c r="B830" s="80" t="str">
        <f>'5. Offre de transport_2'!B836</f>
        <v/>
      </c>
      <c r="C830" s="81" t="str">
        <f>'5. Offre de transport_2'!C836</f>
        <v/>
      </c>
      <c r="D830" s="150" t="str">
        <f>'5. Offre de transport_2'!D836&amp;" - "&amp;'5. Offre de transport_2'!E836</f>
        <v xml:space="preserve"> - </v>
      </c>
      <c r="E830" s="49"/>
      <c r="F830" s="49"/>
      <c r="G830" s="54"/>
      <c r="H830" s="49"/>
      <c r="I830" s="49"/>
      <c r="J830" s="54"/>
      <c r="K830" s="49"/>
      <c r="L830" s="49"/>
      <c r="M830" s="54"/>
      <c r="N830" s="49"/>
      <c r="O830" s="49"/>
      <c r="P830" s="54"/>
    </row>
    <row r="831" spans="2:16" x14ac:dyDescent="0.25">
      <c r="B831" s="80" t="str">
        <f>'5. Offre de transport_2'!B837</f>
        <v/>
      </c>
      <c r="C831" s="81" t="str">
        <f>'5. Offre de transport_2'!C837</f>
        <v/>
      </c>
      <c r="D831" s="150" t="str">
        <f>'5. Offre de transport_2'!D837&amp;" - "&amp;'5. Offre de transport_2'!E837</f>
        <v xml:space="preserve"> - </v>
      </c>
      <c r="E831" s="49"/>
      <c r="F831" s="49"/>
      <c r="G831" s="54"/>
      <c r="H831" s="49"/>
      <c r="I831" s="49"/>
      <c r="J831" s="54"/>
      <c r="K831" s="49"/>
      <c r="L831" s="49"/>
      <c r="M831" s="54"/>
      <c r="N831" s="49"/>
      <c r="O831" s="49"/>
      <c r="P831" s="54"/>
    </row>
    <row r="832" spans="2:16" x14ac:dyDescent="0.25">
      <c r="B832" s="80" t="str">
        <f>'5. Offre de transport_2'!B838</f>
        <v/>
      </c>
      <c r="C832" s="81" t="str">
        <f>'5. Offre de transport_2'!C838</f>
        <v/>
      </c>
      <c r="D832" s="150" t="str">
        <f>'5. Offre de transport_2'!D838&amp;" - "&amp;'5. Offre de transport_2'!E838</f>
        <v xml:space="preserve"> - </v>
      </c>
      <c r="E832" s="49"/>
      <c r="F832" s="49"/>
      <c r="G832" s="54"/>
      <c r="H832" s="49"/>
      <c r="I832" s="49"/>
      <c r="J832" s="54"/>
      <c r="K832" s="49"/>
      <c r="L832" s="49"/>
      <c r="M832" s="54"/>
      <c r="N832" s="49"/>
      <c r="O832" s="49"/>
      <c r="P832" s="54"/>
    </row>
    <row r="833" spans="2:16" x14ac:dyDescent="0.25">
      <c r="B833" s="80" t="str">
        <f>'5. Offre de transport_2'!B839</f>
        <v/>
      </c>
      <c r="C833" s="81" t="str">
        <f>'5. Offre de transport_2'!C839</f>
        <v/>
      </c>
      <c r="D833" s="150" t="str">
        <f>'5. Offre de transport_2'!D839&amp;" - "&amp;'5. Offre de transport_2'!E839</f>
        <v xml:space="preserve"> - </v>
      </c>
      <c r="E833" s="49"/>
      <c r="F833" s="49"/>
      <c r="G833" s="54"/>
      <c r="H833" s="49"/>
      <c r="I833" s="49"/>
      <c r="J833" s="54"/>
      <c r="K833" s="49"/>
      <c r="L833" s="49"/>
      <c r="M833" s="54"/>
      <c r="N833" s="49"/>
      <c r="O833" s="49"/>
      <c r="P833" s="54"/>
    </row>
    <row r="834" spans="2:16" x14ac:dyDescent="0.25">
      <c r="B834" s="80" t="str">
        <f>'5. Offre de transport_2'!B840</f>
        <v/>
      </c>
      <c r="C834" s="81" t="str">
        <f>'5. Offre de transport_2'!C840</f>
        <v/>
      </c>
      <c r="D834" s="150" t="str">
        <f>'5. Offre de transport_2'!D840&amp;" - "&amp;'5. Offre de transport_2'!E840</f>
        <v xml:space="preserve"> - </v>
      </c>
      <c r="E834" s="49"/>
      <c r="F834" s="49"/>
      <c r="G834" s="54"/>
      <c r="H834" s="49"/>
      <c r="I834" s="49"/>
      <c r="J834" s="54"/>
      <c r="K834" s="49"/>
      <c r="L834" s="49"/>
      <c r="M834" s="54"/>
      <c r="N834" s="49"/>
      <c r="O834" s="49"/>
      <c r="P834" s="54"/>
    </row>
    <row r="835" spans="2:16" x14ac:dyDescent="0.25">
      <c r="B835" s="80" t="str">
        <f>'5. Offre de transport_2'!B841</f>
        <v/>
      </c>
      <c r="C835" s="81" t="str">
        <f>'5. Offre de transport_2'!C841</f>
        <v/>
      </c>
      <c r="D835" s="150" t="str">
        <f>'5. Offre de transport_2'!D841&amp;" - "&amp;'5. Offre de transport_2'!E841</f>
        <v xml:space="preserve"> - </v>
      </c>
      <c r="E835" s="49"/>
      <c r="F835" s="49"/>
      <c r="G835" s="54"/>
      <c r="H835" s="49"/>
      <c r="I835" s="49"/>
      <c r="J835" s="54"/>
      <c r="K835" s="49"/>
      <c r="L835" s="49"/>
      <c r="M835" s="54"/>
      <c r="N835" s="49"/>
      <c r="O835" s="49"/>
      <c r="P835" s="54"/>
    </row>
    <row r="836" spans="2:16" x14ac:dyDescent="0.25">
      <c r="B836" s="80" t="str">
        <f>'5. Offre de transport_2'!B842</f>
        <v/>
      </c>
      <c r="C836" s="81" t="str">
        <f>'5. Offre de transport_2'!C842</f>
        <v/>
      </c>
      <c r="D836" s="150" t="str">
        <f>'5. Offre de transport_2'!D842&amp;" - "&amp;'5. Offre de transport_2'!E842</f>
        <v xml:space="preserve"> - </v>
      </c>
      <c r="E836" s="49"/>
      <c r="F836" s="49"/>
      <c r="G836" s="54"/>
      <c r="H836" s="49"/>
      <c r="I836" s="49"/>
      <c r="J836" s="54"/>
      <c r="K836" s="49"/>
      <c r="L836" s="49"/>
      <c r="M836" s="54"/>
      <c r="N836" s="49"/>
      <c r="O836" s="49"/>
      <c r="P836" s="54"/>
    </row>
    <row r="837" spans="2:16" x14ac:dyDescent="0.25">
      <c r="B837" s="80" t="str">
        <f>'5. Offre de transport_2'!B843</f>
        <v/>
      </c>
      <c r="C837" s="81" t="str">
        <f>'5. Offre de transport_2'!C843</f>
        <v/>
      </c>
      <c r="D837" s="150" t="str">
        <f>'5. Offre de transport_2'!D843&amp;" - "&amp;'5. Offre de transport_2'!E843</f>
        <v xml:space="preserve"> - </v>
      </c>
      <c r="E837" s="49"/>
      <c r="F837" s="49"/>
      <c r="G837" s="54"/>
      <c r="H837" s="49"/>
      <c r="I837" s="49"/>
      <c r="J837" s="54"/>
      <c r="K837" s="49"/>
      <c r="L837" s="49"/>
      <c r="M837" s="54"/>
      <c r="N837" s="49"/>
      <c r="O837" s="49"/>
      <c r="P837" s="54"/>
    </row>
    <row r="838" spans="2:16" x14ac:dyDescent="0.25">
      <c r="B838" s="80" t="str">
        <f>'5. Offre de transport_2'!B844</f>
        <v/>
      </c>
      <c r="C838" s="81" t="str">
        <f>'5. Offre de transport_2'!C844</f>
        <v/>
      </c>
      <c r="D838" s="150" t="str">
        <f>'5. Offre de transport_2'!D844&amp;" - "&amp;'5. Offre de transport_2'!E844</f>
        <v xml:space="preserve"> - </v>
      </c>
      <c r="E838" s="49"/>
      <c r="F838" s="49"/>
      <c r="G838" s="54"/>
      <c r="H838" s="49"/>
      <c r="I838" s="49"/>
      <c r="J838" s="54"/>
      <c r="K838" s="49"/>
      <c r="L838" s="49"/>
      <c r="M838" s="54"/>
      <c r="N838" s="49"/>
      <c r="O838" s="49"/>
      <c r="P838" s="54"/>
    </row>
    <row r="839" spans="2:16" x14ac:dyDescent="0.25">
      <c r="B839" s="80" t="str">
        <f>'5. Offre de transport_2'!B845</f>
        <v/>
      </c>
      <c r="C839" s="81" t="str">
        <f>'5. Offre de transport_2'!C845</f>
        <v/>
      </c>
      <c r="D839" s="150" t="str">
        <f>'5. Offre de transport_2'!D845&amp;" - "&amp;'5. Offre de transport_2'!E845</f>
        <v xml:space="preserve"> - </v>
      </c>
      <c r="E839" s="49"/>
      <c r="F839" s="49"/>
      <c r="G839" s="54"/>
      <c r="H839" s="49"/>
      <c r="I839" s="49"/>
      <c r="J839" s="54"/>
      <c r="K839" s="49"/>
      <c r="L839" s="49"/>
      <c r="M839" s="54"/>
      <c r="N839" s="49"/>
      <c r="O839" s="49"/>
      <c r="P839" s="54"/>
    </row>
    <row r="840" spans="2:16" x14ac:dyDescent="0.25">
      <c r="B840" s="80" t="str">
        <f>'5. Offre de transport_2'!B846</f>
        <v/>
      </c>
      <c r="C840" s="81" t="str">
        <f>'5. Offre de transport_2'!C846</f>
        <v/>
      </c>
      <c r="D840" s="150" t="str">
        <f>'5. Offre de transport_2'!D846&amp;" - "&amp;'5. Offre de transport_2'!E846</f>
        <v xml:space="preserve"> - </v>
      </c>
      <c r="E840" s="49"/>
      <c r="F840" s="49"/>
      <c r="G840" s="54"/>
      <c r="H840" s="49"/>
      <c r="I840" s="49"/>
      <c r="J840" s="54"/>
      <c r="K840" s="49"/>
      <c r="L840" s="49"/>
      <c r="M840" s="54"/>
      <c r="N840" s="49"/>
      <c r="O840" s="49"/>
      <c r="P840" s="54"/>
    </row>
    <row r="841" spans="2:16" x14ac:dyDescent="0.25">
      <c r="B841" s="80" t="str">
        <f>'5. Offre de transport_2'!B847</f>
        <v/>
      </c>
      <c r="C841" s="81" t="str">
        <f>'5. Offre de transport_2'!C847</f>
        <v/>
      </c>
      <c r="D841" s="150" t="str">
        <f>'5. Offre de transport_2'!D847&amp;" - "&amp;'5. Offre de transport_2'!E847</f>
        <v xml:space="preserve"> - </v>
      </c>
      <c r="E841" s="49"/>
      <c r="F841" s="49"/>
      <c r="G841" s="54"/>
      <c r="H841" s="49"/>
      <c r="I841" s="49"/>
      <c r="J841" s="54"/>
      <c r="K841" s="49"/>
      <c r="L841" s="49"/>
      <c r="M841" s="54"/>
      <c r="N841" s="49"/>
      <c r="O841" s="49"/>
      <c r="P841" s="54"/>
    </row>
    <row r="842" spans="2:16" x14ac:dyDescent="0.25">
      <c r="B842" s="80" t="str">
        <f>'5. Offre de transport_2'!B848</f>
        <v/>
      </c>
      <c r="C842" s="81" t="str">
        <f>'5. Offre de transport_2'!C848</f>
        <v/>
      </c>
      <c r="D842" s="150" t="str">
        <f>'5. Offre de transport_2'!D848&amp;" - "&amp;'5. Offre de transport_2'!E848</f>
        <v xml:space="preserve"> - </v>
      </c>
      <c r="E842" s="49"/>
      <c r="F842" s="49"/>
      <c r="G842" s="54"/>
      <c r="H842" s="49"/>
      <c r="I842" s="49"/>
      <c r="J842" s="54"/>
      <c r="K842" s="49"/>
      <c r="L842" s="49"/>
      <c r="M842" s="54"/>
      <c r="N842" s="49"/>
      <c r="O842" s="49"/>
      <c r="P842" s="54"/>
    </row>
    <row r="843" spans="2:16" x14ac:dyDescent="0.25">
      <c r="B843" s="80" t="str">
        <f>'5. Offre de transport_2'!B849</f>
        <v/>
      </c>
      <c r="C843" s="81" t="str">
        <f>'5. Offre de transport_2'!C849</f>
        <v/>
      </c>
      <c r="D843" s="150" t="str">
        <f>'5. Offre de transport_2'!D849&amp;" - "&amp;'5. Offre de transport_2'!E849</f>
        <v xml:space="preserve"> - </v>
      </c>
      <c r="E843" s="49"/>
      <c r="F843" s="49"/>
      <c r="G843" s="54"/>
      <c r="H843" s="49"/>
      <c r="I843" s="49"/>
      <c r="J843" s="54"/>
      <c r="K843" s="49"/>
      <c r="L843" s="49"/>
      <c r="M843" s="54"/>
      <c r="N843" s="49"/>
      <c r="O843" s="49"/>
      <c r="P843" s="54"/>
    </row>
    <row r="844" spans="2:16" x14ac:dyDescent="0.25">
      <c r="B844" s="80" t="str">
        <f>'5. Offre de transport_2'!B850</f>
        <v/>
      </c>
      <c r="C844" s="81" t="str">
        <f>'5. Offre de transport_2'!C850</f>
        <v/>
      </c>
      <c r="D844" s="150" t="str">
        <f>'5. Offre de transport_2'!D850&amp;" - "&amp;'5. Offre de transport_2'!E850</f>
        <v xml:space="preserve"> - </v>
      </c>
      <c r="E844" s="49"/>
      <c r="F844" s="49"/>
      <c r="G844" s="54"/>
      <c r="H844" s="49"/>
      <c r="I844" s="49"/>
      <c r="J844" s="54"/>
      <c r="K844" s="49"/>
      <c r="L844" s="49"/>
      <c r="M844" s="54"/>
      <c r="N844" s="49"/>
      <c r="O844" s="49"/>
      <c r="P844" s="54"/>
    </row>
    <row r="845" spans="2:16" x14ac:dyDescent="0.25">
      <c r="B845" s="80" t="str">
        <f>'5. Offre de transport_2'!B851</f>
        <v/>
      </c>
      <c r="C845" s="81" t="str">
        <f>'5. Offre de transport_2'!C851</f>
        <v/>
      </c>
      <c r="D845" s="150" t="str">
        <f>'5. Offre de transport_2'!D851&amp;" - "&amp;'5. Offre de transport_2'!E851</f>
        <v xml:space="preserve"> - </v>
      </c>
      <c r="E845" s="49"/>
      <c r="F845" s="49"/>
      <c r="G845" s="54"/>
      <c r="H845" s="49"/>
      <c r="I845" s="49"/>
      <c r="J845" s="54"/>
      <c r="K845" s="49"/>
      <c r="L845" s="49"/>
      <c r="M845" s="54"/>
      <c r="N845" s="49"/>
      <c r="O845" s="49"/>
      <c r="P845" s="54"/>
    </row>
    <row r="846" spans="2:16" x14ac:dyDescent="0.25">
      <c r="B846" s="80" t="str">
        <f>'5. Offre de transport_2'!B852</f>
        <v/>
      </c>
      <c r="C846" s="81" t="str">
        <f>'5. Offre de transport_2'!C852</f>
        <v/>
      </c>
      <c r="D846" s="150" t="str">
        <f>'5. Offre de transport_2'!D852&amp;" - "&amp;'5. Offre de transport_2'!E852</f>
        <v xml:space="preserve"> - </v>
      </c>
      <c r="E846" s="49"/>
      <c r="F846" s="49"/>
      <c r="G846" s="54"/>
      <c r="H846" s="49"/>
      <c r="I846" s="49"/>
      <c r="J846" s="54"/>
      <c r="K846" s="49"/>
      <c r="L846" s="49"/>
      <c r="M846" s="54"/>
      <c r="N846" s="49"/>
      <c r="O846" s="49"/>
      <c r="P846" s="54"/>
    </row>
    <row r="847" spans="2:16" x14ac:dyDescent="0.25">
      <c r="B847" s="80" t="str">
        <f>'5. Offre de transport_2'!B853</f>
        <v/>
      </c>
      <c r="C847" s="81" t="str">
        <f>'5. Offre de transport_2'!C853</f>
        <v/>
      </c>
      <c r="D847" s="150" t="str">
        <f>'5. Offre de transport_2'!D853&amp;" - "&amp;'5. Offre de transport_2'!E853</f>
        <v xml:space="preserve"> - </v>
      </c>
      <c r="E847" s="49"/>
      <c r="F847" s="49"/>
      <c r="G847" s="54"/>
      <c r="H847" s="49"/>
      <c r="I847" s="49"/>
      <c r="J847" s="54"/>
      <c r="K847" s="49"/>
      <c r="L847" s="49"/>
      <c r="M847" s="54"/>
      <c r="N847" s="49"/>
      <c r="O847" s="49"/>
      <c r="P847" s="54"/>
    </row>
    <row r="848" spans="2:16" x14ac:dyDescent="0.25">
      <c r="B848" s="80" t="str">
        <f>'5. Offre de transport_2'!B854</f>
        <v/>
      </c>
      <c r="C848" s="81" t="str">
        <f>'5. Offre de transport_2'!C854</f>
        <v/>
      </c>
      <c r="D848" s="150" t="str">
        <f>'5. Offre de transport_2'!D854&amp;" - "&amp;'5. Offre de transport_2'!E854</f>
        <v xml:space="preserve"> - </v>
      </c>
      <c r="E848" s="49"/>
      <c r="F848" s="49"/>
      <c r="G848" s="54"/>
      <c r="H848" s="49"/>
      <c r="I848" s="49"/>
      <c r="J848" s="54"/>
      <c r="K848" s="49"/>
      <c r="L848" s="49"/>
      <c r="M848" s="54"/>
      <c r="N848" s="49"/>
      <c r="O848" s="49"/>
      <c r="P848" s="54"/>
    </row>
    <row r="849" spans="2:16" x14ac:dyDescent="0.25">
      <c r="B849" s="80" t="str">
        <f>'5. Offre de transport_2'!B855</f>
        <v/>
      </c>
      <c r="C849" s="81" t="str">
        <f>'5. Offre de transport_2'!C855</f>
        <v/>
      </c>
      <c r="D849" s="150" t="str">
        <f>'5. Offre de transport_2'!D855&amp;" - "&amp;'5. Offre de transport_2'!E855</f>
        <v xml:space="preserve"> - </v>
      </c>
      <c r="E849" s="49"/>
      <c r="F849" s="49"/>
      <c r="G849" s="54"/>
      <c r="H849" s="49"/>
      <c r="I849" s="49"/>
      <c r="J849" s="54"/>
      <c r="K849" s="49"/>
      <c r="L849" s="49"/>
      <c r="M849" s="54"/>
      <c r="N849" s="49"/>
      <c r="O849" s="49"/>
      <c r="P849" s="54"/>
    </row>
    <row r="850" spans="2:16" x14ac:dyDescent="0.25">
      <c r="B850" s="80" t="str">
        <f>'5. Offre de transport_2'!B856</f>
        <v/>
      </c>
      <c r="C850" s="81" t="str">
        <f>'5. Offre de transport_2'!C856</f>
        <v/>
      </c>
      <c r="D850" s="150" t="str">
        <f>'5. Offre de transport_2'!D856&amp;" - "&amp;'5. Offre de transport_2'!E856</f>
        <v xml:space="preserve"> - </v>
      </c>
      <c r="E850" s="49"/>
      <c r="F850" s="49"/>
      <c r="G850" s="54"/>
      <c r="H850" s="49"/>
      <c r="I850" s="49"/>
      <c r="J850" s="54"/>
      <c r="K850" s="49"/>
      <c r="L850" s="49"/>
      <c r="M850" s="54"/>
      <c r="N850" s="49"/>
      <c r="O850" s="49"/>
      <c r="P850" s="54"/>
    </row>
    <row r="851" spans="2:16" x14ac:dyDescent="0.25">
      <c r="B851" s="80" t="str">
        <f>'5. Offre de transport_2'!B857</f>
        <v/>
      </c>
      <c r="C851" s="81" t="str">
        <f>'5. Offre de transport_2'!C857</f>
        <v/>
      </c>
      <c r="D851" s="150" t="str">
        <f>'5. Offre de transport_2'!D857&amp;" - "&amp;'5. Offre de transport_2'!E857</f>
        <v xml:space="preserve"> - </v>
      </c>
      <c r="E851" s="49"/>
      <c r="F851" s="49"/>
      <c r="G851" s="54"/>
      <c r="H851" s="49"/>
      <c r="I851" s="49"/>
      <c r="J851" s="54"/>
      <c r="K851" s="49"/>
      <c r="L851" s="49"/>
      <c r="M851" s="54"/>
      <c r="N851" s="49"/>
      <c r="O851" s="49"/>
      <c r="P851" s="54"/>
    </row>
    <row r="852" spans="2:16" x14ac:dyDescent="0.25">
      <c r="B852" s="80" t="str">
        <f>'5. Offre de transport_2'!B858</f>
        <v/>
      </c>
      <c r="C852" s="81" t="str">
        <f>'5. Offre de transport_2'!C858</f>
        <v/>
      </c>
      <c r="D852" s="150" t="str">
        <f>'5. Offre de transport_2'!D858&amp;" - "&amp;'5. Offre de transport_2'!E858</f>
        <v xml:space="preserve"> - </v>
      </c>
      <c r="E852" s="49"/>
      <c r="F852" s="49"/>
      <c r="G852" s="54"/>
      <c r="H852" s="49"/>
      <c r="I852" s="49"/>
      <c r="J852" s="54"/>
      <c r="K852" s="49"/>
      <c r="L852" s="49"/>
      <c r="M852" s="54"/>
      <c r="N852" s="49"/>
      <c r="O852" s="49"/>
      <c r="P852" s="54"/>
    </row>
    <row r="853" spans="2:16" x14ac:dyDescent="0.25">
      <c r="B853" s="80" t="str">
        <f>'5. Offre de transport_2'!B859</f>
        <v/>
      </c>
      <c r="C853" s="81" t="str">
        <f>'5. Offre de transport_2'!C859</f>
        <v/>
      </c>
      <c r="D853" s="150" t="str">
        <f>'5. Offre de transport_2'!D859&amp;" - "&amp;'5. Offre de transport_2'!E859</f>
        <v xml:space="preserve"> - </v>
      </c>
      <c r="E853" s="49"/>
      <c r="F853" s="49"/>
      <c r="G853" s="54"/>
      <c r="H853" s="49"/>
      <c r="I853" s="49"/>
      <c r="J853" s="54"/>
      <c r="K853" s="49"/>
      <c r="L853" s="49"/>
      <c r="M853" s="54"/>
      <c r="N853" s="49"/>
      <c r="O853" s="49"/>
      <c r="P853" s="54"/>
    </row>
    <row r="854" spans="2:16" x14ac:dyDescent="0.25">
      <c r="B854" s="80" t="str">
        <f>'5. Offre de transport_2'!B860</f>
        <v/>
      </c>
      <c r="C854" s="81" t="str">
        <f>'5. Offre de transport_2'!C860</f>
        <v/>
      </c>
      <c r="D854" s="150" t="str">
        <f>'5. Offre de transport_2'!D860&amp;" - "&amp;'5. Offre de transport_2'!E860</f>
        <v xml:space="preserve"> - </v>
      </c>
      <c r="E854" s="49"/>
      <c r="F854" s="49"/>
      <c r="G854" s="54"/>
      <c r="H854" s="49"/>
      <c r="I854" s="49"/>
      <c r="J854" s="54"/>
      <c r="K854" s="49"/>
      <c r="L854" s="49"/>
      <c r="M854" s="54"/>
      <c r="N854" s="49"/>
      <c r="O854" s="49"/>
      <c r="P854" s="54"/>
    </row>
    <row r="855" spans="2:16" x14ac:dyDescent="0.25">
      <c r="B855" s="80" t="str">
        <f>'5. Offre de transport_2'!B861</f>
        <v/>
      </c>
      <c r="C855" s="81" t="str">
        <f>'5. Offre de transport_2'!C861</f>
        <v/>
      </c>
      <c r="D855" s="150" t="str">
        <f>'5. Offre de transport_2'!D861&amp;" - "&amp;'5. Offre de transport_2'!E861</f>
        <v xml:space="preserve"> - </v>
      </c>
      <c r="E855" s="49"/>
      <c r="F855" s="49"/>
      <c r="G855" s="54"/>
      <c r="H855" s="49"/>
      <c r="I855" s="49"/>
      <c r="J855" s="54"/>
      <c r="K855" s="49"/>
      <c r="L855" s="49"/>
      <c r="M855" s="54"/>
      <c r="N855" s="49"/>
      <c r="O855" s="49"/>
      <c r="P855" s="54"/>
    </row>
    <row r="856" spans="2:16" x14ac:dyDescent="0.25">
      <c r="B856" s="80" t="str">
        <f>'5. Offre de transport_2'!B862</f>
        <v/>
      </c>
      <c r="C856" s="81" t="str">
        <f>'5. Offre de transport_2'!C862</f>
        <v/>
      </c>
      <c r="D856" s="150" t="str">
        <f>'5. Offre de transport_2'!D862&amp;" - "&amp;'5. Offre de transport_2'!E862</f>
        <v xml:space="preserve"> - </v>
      </c>
      <c r="E856" s="49"/>
      <c r="F856" s="49"/>
      <c r="G856" s="54"/>
      <c r="H856" s="49"/>
      <c r="I856" s="49"/>
      <c r="J856" s="54"/>
      <c r="K856" s="49"/>
      <c r="L856" s="49"/>
      <c r="M856" s="54"/>
      <c r="N856" s="49"/>
      <c r="O856" s="49"/>
      <c r="P856" s="54"/>
    </row>
    <row r="857" spans="2:16" x14ac:dyDescent="0.25">
      <c r="B857" s="80" t="str">
        <f>'5. Offre de transport_2'!B863</f>
        <v/>
      </c>
      <c r="C857" s="81" t="str">
        <f>'5. Offre de transport_2'!C863</f>
        <v/>
      </c>
      <c r="D857" s="150" t="str">
        <f>'5. Offre de transport_2'!D863&amp;" - "&amp;'5. Offre de transport_2'!E863</f>
        <v xml:space="preserve"> - </v>
      </c>
      <c r="E857" s="49"/>
      <c r="F857" s="49"/>
      <c r="G857" s="54"/>
      <c r="H857" s="49"/>
      <c r="I857" s="49"/>
      <c r="J857" s="54"/>
      <c r="K857" s="49"/>
      <c r="L857" s="49"/>
      <c r="M857" s="54"/>
      <c r="N857" s="49"/>
      <c r="O857" s="49"/>
      <c r="P857" s="54"/>
    </row>
    <row r="858" spans="2:16" x14ac:dyDescent="0.25">
      <c r="B858" s="80" t="str">
        <f>'5. Offre de transport_2'!B864</f>
        <v/>
      </c>
      <c r="C858" s="81" t="str">
        <f>'5. Offre de transport_2'!C864</f>
        <v/>
      </c>
      <c r="D858" s="150" t="str">
        <f>'5. Offre de transport_2'!D864&amp;" - "&amp;'5. Offre de transport_2'!E864</f>
        <v xml:space="preserve"> - </v>
      </c>
      <c r="E858" s="49"/>
      <c r="F858" s="49"/>
      <c r="G858" s="54"/>
      <c r="H858" s="49"/>
      <c r="I858" s="49"/>
      <c r="J858" s="54"/>
      <c r="K858" s="49"/>
      <c r="L858" s="49"/>
      <c r="M858" s="54"/>
      <c r="N858" s="49"/>
      <c r="O858" s="49"/>
      <c r="P858" s="54"/>
    </row>
    <row r="859" spans="2:16" x14ac:dyDescent="0.25">
      <c r="B859" s="80" t="str">
        <f>'5. Offre de transport_2'!B865</f>
        <v/>
      </c>
      <c r="C859" s="81" t="str">
        <f>'5. Offre de transport_2'!C865</f>
        <v/>
      </c>
      <c r="D859" s="150" t="str">
        <f>'5. Offre de transport_2'!D865&amp;" - "&amp;'5. Offre de transport_2'!E865</f>
        <v xml:space="preserve"> - </v>
      </c>
      <c r="E859" s="49"/>
      <c r="F859" s="49"/>
      <c r="G859" s="54"/>
      <c r="H859" s="49"/>
      <c r="I859" s="49"/>
      <c r="J859" s="54"/>
      <c r="K859" s="49"/>
      <c r="L859" s="49"/>
      <c r="M859" s="54"/>
      <c r="N859" s="49"/>
      <c r="O859" s="49"/>
      <c r="P859" s="54"/>
    </row>
    <row r="860" spans="2:16" x14ac:dyDescent="0.25">
      <c r="B860" s="80" t="str">
        <f>'5. Offre de transport_2'!B866</f>
        <v/>
      </c>
      <c r="C860" s="81" t="str">
        <f>'5. Offre de transport_2'!C866</f>
        <v/>
      </c>
      <c r="D860" s="150" t="str">
        <f>'5. Offre de transport_2'!D866&amp;" - "&amp;'5. Offre de transport_2'!E866</f>
        <v xml:space="preserve"> - </v>
      </c>
      <c r="E860" s="49"/>
      <c r="F860" s="49"/>
      <c r="G860" s="54"/>
      <c r="H860" s="49"/>
      <c r="I860" s="49"/>
      <c r="J860" s="54"/>
      <c r="K860" s="49"/>
      <c r="L860" s="49"/>
      <c r="M860" s="54"/>
      <c r="N860" s="49"/>
      <c r="O860" s="49"/>
      <c r="P860" s="54"/>
    </row>
    <row r="861" spans="2:16" x14ac:dyDescent="0.25">
      <c r="B861" s="80" t="str">
        <f>'5. Offre de transport_2'!B867</f>
        <v/>
      </c>
      <c r="C861" s="81" t="str">
        <f>'5. Offre de transport_2'!C867</f>
        <v/>
      </c>
      <c r="D861" s="150" t="str">
        <f>'5. Offre de transport_2'!D867&amp;" - "&amp;'5. Offre de transport_2'!E867</f>
        <v xml:space="preserve"> - </v>
      </c>
      <c r="E861" s="49"/>
      <c r="F861" s="49"/>
      <c r="G861" s="54"/>
      <c r="H861" s="49"/>
      <c r="I861" s="49"/>
      <c r="J861" s="54"/>
      <c r="K861" s="49"/>
      <c r="L861" s="49"/>
      <c r="M861" s="54"/>
      <c r="N861" s="49"/>
      <c r="O861" s="49"/>
      <c r="P861" s="54"/>
    </row>
    <row r="862" spans="2:16" x14ac:dyDescent="0.25">
      <c r="B862" s="80" t="str">
        <f>'5. Offre de transport_2'!B868</f>
        <v/>
      </c>
      <c r="C862" s="81" t="str">
        <f>'5. Offre de transport_2'!C868</f>
        <v/>
      </c>
      <c r="D862" s="150" t="str">
        <f>'5. Offre de transport_2'!D868&amp;" - "&amp;'5. Offre de transport_2'!E868</f>
        <v xml:space="preserve"> - </v>
      </c>
      <c r="E862" s="49"/>
      <c r="F862" s="49"/>
      <c r="G862" s="54"/>
      <c r="H862" s="49"/>
      <c r="I862" s="49"/>
      <c r="J862" s="54"/>
      <c r="K862" s="49"/>
      <c r="L862" s="49"/>
      <c r="M862" s="54"/>
      <c r="N862" s="49"/>
      <c r="O862" s="49"/>
      <c r="P862" s="54"/>
    </row>
    <row r="863" spans="2:16" x14ac:dyDescent="0.25">
      <c r="B863" s="80" t="str">
        <f>'5. Offre de transport_2'!B869</f>
        <v/>
      </c>
      <c r="C863" s="81" t="str">
        <f>'5. Offre de transport_2'!C869</f>
        <v/>
      </c>
      <c r="D863" s="150" t="str">
        <f>'5. Offre de transport_2'!D869&amp;" - "&amp;'5. Offre de transport_2'!E869</f>
        <v xml:space="preserve"> - </v>
      </c>
      <c r="E863" s="49"/>
      <c r="F863" s="49"/>
      <c r="G863" s="54"/>
      <c r="H863" s="49"/>
      <c r="I863" s="49"/>
      <c r="J863" s="54"/>
      <c r="K863" s="49"/>
      <c r="L863" s="49"/>
      <c r="M863" s="54"/>
      <c r="N863" s="49"/>
      <c r="O863" s="49"/>
      <c r="P863" s="54"/>
    </row>
    <row r="864" spans="2:16" x14ac:dyDescent="0.25">
      <c r="B864" s="80" t="str">
        <f>'5. Offre de transport_2'!B870</f>
        <v/>
      </c>
      <c r="C864" s="81" t="str">
        <f>'5. Offre de transport_2'!C870</f>
        <v/>
      </c>
      <c r="D864" s="150" t="str">
        <f>'5. Offre de transport_2'!D870&amp;" - "&amp;'5. Offre de transport_2'!E870</f>
        <v xml:space="preserve"> - </v>
      </c>
      <c r="E864" s="49"/>
      <c r="F864" s="49"/>
      <c r="G864" s="54"/>
      <c r="H864" s="49"/>
      <c r="I864" s="49"/>
      <c r="J864" s="54"/>
      <c r="K864" s="49"/>
      <c r="L864" s="49"/>
      <c r="M864" s="54"/>
      <c r="N864" s="49"/>
      <c r="O864" s="49"/>
      <c r="P864" s="54"/>
    </row>
    <row r="865" spans="2:16" x14ac:dyDescent="0.25">
      <c r="B865" s="80" t="str">
        <f>'5. Offre de transport_2'!B871</f>
        <v/>
      </c>
      <c r="C865" s="81" t="str">
        <f>'5. Offre de transport_2'!C871</f>
        <v/>
      </c>
      <c r="D865" s="150" t="str">
        <f>'5. Offre de transport_2'!D871&amp;" - "&amp;'5. Offre de transport_2'!E871</f>
        <v xml:space="preserve"> - </v>
      </c>
      <c r="E865" s="49"/>
      <c r="F865" s="49"/>
      <c r="G865" s="54"/>
      <c r="H865" s="49"/>
      <c r="I865" s="49"/>
      <c r="J865" s="54"/>
      <c r="K865" s="49"/>
      <c r="L865" s="49"/>
      <c r="M865" s="54"/>
      <c r="N865" s="49"/>
      <c r="O865" s="49"/>
      <c r="P865" s="54"/>
    </row>
    <row r="866" spans="2:16" x14ac:dyDescent="0.25">
      <c r="B866" s="80" t="str">
        <f>'5. Offre de transport_2'!B872</f>
        <v/>
      </c>
      <c r="C866" s="81" t="str">
        <f>'5. Offre de transport_2'!C872</f>
        <v/>
      </c>
      <c r="D866" s="150" t="str">
        <f>'5. Offre de transport_2'!D872&amp;" - "&amp;'5. Offre de transport_2'!E872</f>
        <v xml:space="preserve"> - </v>
      </c>
      <c r="E866" s="49"/>
      <c r="F866" s="49"/>
      <c r="G866" s="54"/>
      <c r="H866" s="49"/>
      <c r="I866" s="49"/>
      <c r="J866" s="54"/>
      <c r="K866" s="49"/>
      <c r="L866" s="49"/>
      <c r="M866" s="54"/>
      <c r="N866" s="49"/>
      <c r="O866" s="49"/>
      <c r="P866" s="54"/>
    </row>
    <row r="867" spans="2:16" x14ac:dyDescent="0.25">
      <c r="B867" s="80" t="str">
        <f>'5. Offre de transport_2'!B873</f>
        <v/>
      </c>
      <c r="C867" s="81" t="str">
        <f>'5. Offre de transport_2'!C873</f>
        <v/>
      </c>
      <c r="D867" s="150" t="str">
        <f>'5. Offre de transport_2'!D873&amp;" - "&amp;'5. Offre de transport_2'!E873</f>
        <v xml:space="preserve"> - </v>
      </c>
      <c r="E867" s="49"/>
      <c r="F867" s="49"/>
      <c r="G867" s="54"/>
      <c r="H867" s="49"/>
      <c r="I867" s="49"/>
      <c r="J867" s="54"/>
      <c r="K867" s="49"/>
      <c r="L867" s="49"/>
      <c r="M867" s="54"/>
      <c r="N867" s="49"/>
      <c r="O867" s="49"/>
      <c r="P867" s="54"/>
    </row>
    <row r="868" spans="2:16" x14ac:dyDescent="0.25">
      <c r="B868" s="80" t="str">
        <f>'5. Offre de transport_2'!B874</f>
        <v/>
      </c>
      <c r="C868" s="81" t="str">
        <f>'5. Offre de transport_2'!C874</f>
        <v/>
      </c>
      <c r="D868" s="150" t="str">
        <f>'5. Offre de transport_2'!D874&amp;" - "&amp;'5. Offre de transport_2'!E874</f>
        <v xml:space="preserve"> - </v>
      </c>
      <c r="E868" s="49"/>
      <c r="F868" s="49"/>
      <c r="G868" s="54"/>
      <c r="H868" s="49"/>
      <c r="I868" s="49"/>
      <c r="J868" s="54"/>
      <c r="K868" s="49"/>
      <c r="L868" s="49"/>
      <c r="M868" s="54"/>
      <c r="N868" s="49"/>
      <c r="O868" s="49"/>
      <c r="P868" s="54"/>
    </row>
    <row r="869" spans="2:16" x14ac:dyDescent="0.25">
      <c r="B869" s="80" t="str">
        <f>'5. Offre de transport_2'!B875</f>
        <v/>
      </c>
      <c r="C869" s="81" t="str">
        <f>'5. Offre de transport_2'!C875</f>
        <v/>
      </c>
      <c r="D869" s="150" t="str">
        <f>'5. Offre de transport_2'!D875&amp;" - "&amp;'5. Offre de transport_2'!E875</f>
        <v xml:space="preserve"> - </v>
      </c>
      <c r="E869" s="49"/>
      <c r="F869" s="49"/>
      <c r="G869" s="54"/>
      <c r="H869" s="49"/>
      <c r="I869" s="49"/>
      <c r="J869" s="54"/>
      <c r="K869" s="49"/>
      <c r="L869" s="49"/>
      <c r="M869" s="54"/>
      <c r="N869" s="49"/>
      <c r="O869" s="49"/>
      <c r="P869" s="54"/>
    </row>
    <row r="870" spans="2:16" x14ac:dyDescent="0.25">
      <c r="B870" s="80" t="str">
        <f>'5. Offre de transport_2'!B876</f>
        <v/>
      </c>
      <c r="C870" s="81" t="str">
        <f>'5. Offre de transport_2'!C876</f>
        <v/>
      </c>
      <c r="D870" s="150" t="str">
        <f>'5. Offre de transport_2'!D876&amp;" - "&amp;'5. Offre de transport_2'!E876</f>
        <v xml:space="preserve"> - </v>
      </c>
      <c r="E870" s="49"/>
      <c r="F870" s="49"/>
      <c r="G870" s="54"/>
      <c r="H870" s="49"/>
      <c r="I870" s="49"/>
      <c r="J870" s="54"/>
      <c r="K870" s="49"/>
      <c r="L870" s="49"/>
      <c r="M870" s="54"/>
      <c r="N870" s="49"/>
      <c r="O870" s="49"/>
      <c r="P870" s="54"/>
    </row>
    <row r="871" spans="2:16" x14ac:dyDescent="0.25">
      <c r="B871" s="80" t="str">
        <f>'5. Offre de transport_2'!B877</f>
        <v/>
      </c>
      <c r="C871" s="81" t="str">
        <f>'5. Offre de transport_2'!C877</f>
        <v/>
      </c>
      <c r="D871" s="150" t="str">
        <f>'5. Offre de transport_2'!D877&amp;" - "&amp;'5. Offre de transport_2'!E877</f>
        <v xml:space="preserve"> - </v>
      </c>
      <c r="E871" s="49"/>
      <c r="F871" s="49"/>
      <c r="G871" s="54"/>
      <c r="H871" s="49"/>
      <c r="I871" s="49"/>
      <c r="J871" s="54"/>
      <c r="K871" s="49"/>
      <c r="L871" s="49"/>
      <c r="M871" s="54"/>
      <c r="N871" s="49"/>
      <c r="O871" s="49"/>
      <c r="P871" s="54"/>
    </row>
    <row r="872" spans="2:16" x14ac:dyDescent="0.25">
      <c r="B872" s="80" t="str">
        <f>'5. Offre de transport_2'!B878</f>
        <v/>
      </c>
      <c r="C872" s="81" t="str">
        <f>'5. Offre de transport_2'!C878</f>
        <v/>
      </c>
      <c r="D872" s="150" t="str">
        <f>'5. Offre de transport_2'!D878&amp;" - "&amp;'5. Offre de transport_2'!E878</f>
        <v xml:space="preserve"> - </v>
      </c>
      <c r="E872" s="49"/>
      <c r="F872" s="49"/>
      <c r="G872" s="54"/>
      <c r="H872" s="49"/>
      <c r="I872" s="49"/>
      <c r="J872" s="54"/>
      <c r="K872" s="49"/>
      <c r="L872" s="49"/>
      <c r="M872" s="54"/>
      <c r="N872" s="49"/>
      <c r="O872" s="49"/>
      <c r="P872" s="54"/>
    </row>
    <row r="873" spans="2:16" x14ac:dyDescent="0.25">
      <c r="B873" s="80" t="str">
        <f>'5. Offre de transport_2'!B879</f>
        <v/>
      </c>
      <c r="C873" s="81" t="str">
        <f>'5. Offre de transport_2'!C879</f>
        <v/>
      </c>
      <c r="D873" s="150" t="str">
        <f>'5. Offre de transport_2'!D879&amp;" - "&amp;'5. Offre de transport_2'!E879</f>
        <v xml:space="preserve"> - </v>
      </c>
      <c r="E873" s="49"/>
      <c r="F873" s="49"/>
      <c r="G873" s="54"/>
      <c r="H873" s="49"/>
      <c r="I873" s="49"/>
      <c r="J873" s="54"/>
      <c r="K873" s="49"/>
      <c r="L873" s="49"/>
      <c r="M873" s="54"/>
      <c r="N873" s="49"/>
      <c r="O873" s="49"/>
      <c r="P873" s="54"/>
    </row>
    <row r="874" spans="2:16" x14ac:dyDescent="0.25">
      <c r="B874" s="80" t="str">
        <f>'5. Offre de transport_2'!B880</f>
        <v/>
      </c>
      <c r="C874" s="81" t="str">
        <f>'5. Offre de transport_2'!C880</f>
        <v/>
      </c>
      <c r="D874" s="150" t="str">
        <f>'5. Offre de transport_2'!D880&amp;" - "&amp;'5. Offre de transport_2'!E880</f>
        <v xml:space="preserve"> - </v>
      </c>
      <c r="E874" s="49"/>
      <c r="F874" s="49"/>
      <c r="G874" s="54"/>
      <c r="H874" s="49"/>
      <c r="I874" s="49"/>
      <c r="J874" s="54"/>
      <c r="K874" s="49"/>
      <c r="L874" s="49"/>
      <c r="M874" s="54"/>
      <c r="N874" s="49"/>
      <c r="O874" s="49"/>
      <c r="P874" s="54"/>
    </row>
    <row r="875" spans="2:16" x14ac:dyDescent="0.25">
      <c r="B875" s="80" t="str">
        <f>'5. Offre de transport_2'!B881</f>
        <v/>
      </c>
      <c r="C875" s="81" t="str">
        <f>'5. Offre de transport_2'!C881</f>
        <v/>
      </c>
      <c r="D875" s="150" t="str">
        <f>'5. Offre de transport_2'!D881&amp;" - "&amp;'5. Offre de transport_2'!E881</f>
        <v xml:space="preserve"> - </v>
      </c>
      <c r="E875" s="49"/>
      <c r="F875" s="49"/>
      <c r="G875" s="54"/>
      <c r="H875" s="49"/>
      <c r="I875" s="49"/>
      <c r="J875" s="54"/>
      <c r="K875" s="49"/>
      <c r="L875" s="49"/>
      <c r="M875" s="54"/>
      <c r="N875" s="49"/>
      <c r="O875" s="49"/>
      <c r="P875" s="54"/>
    </row>
    <row r="876" spans="2:16" x14ac:dyDescent="0.25">
      <c r="B876" s="80" t="str">
        <f>'5. Offre de transport_2'!B882</f>
        <v/>
      </c>
      <c r="C876" s="81" t="str">
        <f>'5. Offre de transport_2'!C882</f>
        <v/>
      </c>
      <c r="D876" s="150" t="str">
        <f>'5. Offre de transport_2'!D882&amp;" - "&amp;'5. Offre de transport_2'!E882</f>
        <v xml:space="preserve"> - </v>
      </c>
      <c r="E876" s="49"/>
      <c r="F876" s="49"/>
      <c r="G876" s="54"/>
      <c r="H876" s="49"/>
      <c r="I876" s="49"/>
      <c r="J876" s="54"/>
      <c r="K876" s="49"/>
      <c r="L876" s="49"/>
      <c r="M876" s="54"/>
      <c r="N876" s="49"/>
      <c r="O876" s="49"/>
      <c r="P876" s="54"/>
    </row>
    <row r="877" spans="2:16" x14ac:dyDescent="0.25">
      <c r="B877" s="80" t="str">
        <f>'5. Offre de transport_2'!B883</f>
        <v/>
      </c>
      <c r="C877" s="81" t="str">
        <f>'5. Offre de transport_2'!C883</f>
        <v/>
      </c>
      <c r="D877" s="150" t="str">
        <f>'5. Offre de transport_2'!D883&amp;" - "&amp;'5. Offre de transport_2'!E883</f>
        <v xml:space="preserve"> - </v>
      </c>
      <c r="E877" s="49"/>
      <c r="F877" s="49"/>
      <c r="G877" s="54"/>
      <c r="H877" s="49"/>
      <c r="I877" s="49"/>
      <c r="J877" s="54"/>
      <c r="K877" s="49"/>
      <c r="L877" s="49"/>
      <c r="M877" s="54"/>
      <c r="N877" s="49"/>
      <c r="O877" s="49"/>
      <c r="P877" s="54"/>
    </row>
    <row r="878" spans="2:16" x14ac:dyDescent="0.25">
      <c r="B878" s="80" t="str">
        <f>'5. Offre de transport_2'!B884</f>
        <v/>
      </c>
      <c r="C878" s="81" t="str">
        <f>'5. Offre de transport_2'!C884</f>
        <v/>
      </c>
      <c r="D878" s="150" t="str">
        <f>'5. Offre de transport_2'!D884&amp;" - "&amp;'5. Offre de transport_2'!E884</f>
        <v xml:space="preserve"> - </v>
      </c>
      <c r="E878" s="49"/>
      <c r="F878" s="49"/>
      <c r="G878" s="54"/>
      <c r="H878" s="49"/>
      <c r="I878" s="49"/>
      <c r="J878" s="54"/>
      <c r="K878" s="49"/>
      <c r="L878" s="49"/>
      <c r="M878" s="54"/>
      <c r="N878" s="49"/>
      <c r="O878" s="49"/>
      <c r="P878" s="54"/>
    </row>
    <row r="879" spans="2:16" x14ac:dyDescent="0.25">
      <c r="B879" s="80" t="str">
        <f>'5. Offre de transport_2'!B885</f>
        <v/>
      </c>
      <c r="C879" s="81" t="str">
        <f>'5. Offre de transport_2'!C885</f>
        <v/>
      </c>
      <c r="D879" s="150" t="str">
        <f>'5. Offre de transport_2'!D885&amp;" - "&amp;'5. Offre de transport_2'!E885</f>
        <v xml:space="preserve"> - </v>
      </c>
      <c r="E879" s="49"/>
      <c r="F879" s="49"/>
      <c r="G879" s="54"/>
      <c r="H879" s="49"/>
      <c r="I879" s="49"/>
      <c r="J879" s="54"/>
      <c r="K879" s="49"/>
      <c r="L879" s="49"/>
      <c r="M879" s="54"/>
      <c r="N879" s="49"/>
      <c r="O879" s="49"/>
      <c r="P879" s="54"/>
    </row>
    <row r="880" spans="2:16" x14ac:dyDescent="0.25">
      <c r="B880" s="80" t="str">
        <f>'5. Offre de transport_2'!B886</f>
        <v/>
      </c>
      <c r="C880" s="81" t="str">
        <f>'5. Offre de transport_2'!C886</f>
        <v/>
      </c>
      <c r="D880" s="150" t="str">
        <f>'5. Offre de transport_2'!D886&amp;" - "&amp;'5. Offre de transport_2'!E886</f>
        <v xml:space="preserve"> - </v>
      </c>
      <c r="E880" s="49"/>
      <c r="F880" s="49"/>
      <c r="G880" s="54"/>
      <c r="H880" s="49"/>
      <c r="I880" s="49"/>
      <c r="J880" s="54"/>
      <c r="K880" s="49"/>
      <c r="L880" s="49"/>
      <c r="M880" s="54"/>
      <c r="N880" s="49"/>
      <c r="O880" s="49"/>
      <c r="P880" s="54"/>
    </row>
    <row r="881" spans="2:16" x14ac:dyDescent="0.25">
      <c r="B881" s="80" t="str">
        <f>'5. Offre de transport_2'!B887</f>
        <v/>
      </c>
      <c r="C881" s="81" t="str">
        <f>'5. Offre de transport_2'!C887</f>
        <v/>
      </c>
      <c r="D881" s="150" t="str">
        <f>'5. Offre de transport_2'!D887&amp;" - "&amp;'5. Offre de transport_2'!E887</f>
        <v xml:space="preserve"> - </v>
      </c>
      <c r="E881" s="49"/>
      <c r="F881" s="49"/>
      <c r="G881" s="54"/>
      <c r="H881" s="49"/>
      <c r="I881" s="49"/>
      <c r="J881" s="54"/>
      <c r="K881" s="49"/>
      <c r="L881" s="49"/>
      <c r="M881" s="54"/>
      <c r="N881" s="49"/>
      <c r="O881" s="49"/>
      <c r="P881" s="54"/>
    </row>
    <row r="882" spans="2:16" x14ac:dyDescent="0.25">
      <c r="B882" s="80" t="str">
        <f>'5. Offre de transport_2'!B888</f>
        <v/>
      </c>
      <c r="C882" s="81" t="str">
        <f>'5. Offre de transport_2'!C888</f>
        <v/>
      </c>
      <c r="D882" s="150" t="str">
        <f>'5. Offre de transport_2'!D888&amp;" - "&amp;'5. Offre de transport_2'!E888</f>
        <v xml:space="preserve"> - </v>
      </c>
      <c r="E882" s="49"/>
      <c r="F882" s="49"/>
      <c r="G882" s="54"/>
      <c r="H882" s="49"/>
      <c r="I882" s="49"/>
      <c r="J882" s="54"/>
      <c r="K882" s="49"/>
      <c r="L882" s="49"/>
      <c r="M882" s="54"/>
      <c r="N882" s="49"/>
      <c r="O882" s="49"/>
      <c r="P882" s="54"/>
    </row>
    <row r="883" spans="2:16" x14ac:dyDescent="0.25">
      <c r="B883" s="80" t="str">
        <f>'5. Offre de transport_2'!B889</f>
        <v/>
      </c>
      <c r="C883" s="81" t="str">
        <f>'5. Offre de transport_2'!C889</f>
        <v/>
      </c>
      <c r="D883" s="150" t="str">
        <f>'5. Offre de transport_2'!D889&amp;" - "&amp;'5. Offre de transport_2'!E889</f>
        <v xml:space="preserve"> - </v>
      </c>
      <c r="E883" s="49"/>
      <c r="F883" s="49"/>
      <c r="G883" s="54"/>
      <c r="H883" s="49"/>
      <c r="I883" s="49"/>
      <c r="J883" s="54"/>
      <c r="K883" s="49"/>
      <c r="L883" s="49"/>
      <c r="M883" s="54"/>
      <c r="N883" s="49"/>
      <c r="O883" s="49"/>
      <c r="P883" s="54"/>
    </row>
    <row r="884" spans="2:16" x14ac:dyDescent="0.25">
      <c r="B884" s="80" t="str">
        <f>'5. Offre de transport_2'!B890</f>
        <v/>
      </c>
      <c r="C884" s="81" t="str">
        <f>'5. Offre de transport_2'!C890</f>
        <v/>
      </c>
      <c r="D884" s="150" t="str">
        <f>'5. Offre de transport_2'!D890&amp;" - "&amp;'5. Offre de transport_2'!E890</f>
        <v xml:space="preserve"> - </v>
      </c>
      <c r="E884" s="49"/>
      <c r="F884" s="49"/>
      <c r="G884" s="54"/>
      <c r="H884" s="49"/>
      <c r="I884" s="49"/>
      <c r="J884" s="54"/>
      <c r="K884" s="49"/>
      <c r="L884" s="49"/>
      <c r="M884" s="54"/>
      <c r="N884" s="49"/>
      <c r="O884" s="49"/>
      <c r="P884" s="54"/>
    </row>
    <row r="885" spans="2:16" x14ac:dyDescent="0.25">
      <c r="B885" s="80" t="str">
        <f>'5. Offre de transport_2'!B891</f>
        <v/>
      </c>
      <c r="C885" s="81" t="str">
        <f>'5. Offre de transport_2'!C891</f>
        <v/>
      </c>
      <c r="D885" s="150" t="str">
        <f>'5. Offre de transport_2'!D891&amp;" - "&amp;'5. Offre de transport_2'!E891</f>
        <v xml:space="preserve"> - </v>
      </c>
      <c r="E885" s="49"/>
      <c r="F885" s="49"/>
      <c r="G885" s="54"/>
      <c r="H885" s="49"/>
      <c r="I885" s="49"/>
      <c r="J885" s="54"/>
      <c r="K885" s="49"/>
      <c r="L885" s="49"/>
      <c r="M885" s="54"/>
      <c r="N885" s="49"/>
      <c r="O885" s="49"/>
      <c r="P885" s="54"/>
    </row>
    <row r="886" spans="2:16" x14ac:dyDescent="0.25">
      <c r="B886" s="80" t="str">
        <f>'5. Offre de transport_2'!B892</f>
        <v/>
      </c>
      <c r="C886" s="81" t="str">
        <f>'5. Offre de transport_2'!C892</f>
        <v/>
      </c>
      <c r="D886" s="150" t="str">
        <f>'5. Offre de transport_2'!D892&amp;" - "&amp;'5. Offre de transport_2'!E892</f>
        <v xml:space="preserve"> - </v>
      </c>
      <c r="E886" s="49"/>
      <c r="F886" s="49"/>
      <c r="G886" s="54"/>
      <c r="H886" s="49"/>
      <c r="I886" s="49"/>
      <c r="J886" s="54"/>
      <c r="K886" s="49"/>
      <c r="L886" s="49"/>
      <c r="M886" s="54"/>
      <c r="N886" s="49"/>
      <c r="O886" s="49"/>
      <c r="P886" s="54"/>
    </row>
    <row r="887" spans="2:16" x14ac:dyDescent="0.25">
      <c r="B887" s="80" t="str">
        <f>'5. Offre de transport_2'!B893</f>
        <v/>
      </c>
      <c r="C887" s="81" t="str">
        <f>'5. Offre de transport_2'!C893</f>
        <v/>
      </c>
      <c r="D887" s="150" t="str">
        <f>'5. Offre de transport_2'!D893&amp;" - "&amp;'5. Offre de transport_2'!E893</f>
        <v xml:space="preserve"> - </v>
      </c>
      <c r="E887" s="49"/>
      <c r="F887" s="49"/>
      <c r="G887" s="54"/>
      <c r="H887" s="49"/>
      <c r="I887" s="49"/>
      <c r="J887" s="54"/>
      <c r="K887" s="49"/>
      <c r="L887" s="49"/>
      <c r="M887" s="54"/>
      <c r="N887" s="49"/>
      <c r="O887" s="49"/>
      <c r="P887" s="54"/>
    </row>
    <row r="888" spans="2:16" x14ac:dyDescent="0.25">
      <c r="B888" s="80" t="str">
        <f>'5. Offre de transport_2'!B894</f>
        <v/>
      </c>
      <c r="C888" s="81" t="str">
        <f>'5. Offre de transport_2'!C894</f>
        <v/>
      </c>
      <c r="D888" s="150" t="str">
        <f>'5. Offre de transport_2'!D894&amp;" - "&amp;'5. Offre de transport_2'!E894</f>
        <v xml:space="preserve"> - </v>
      </c>
      <c r="E888" s="49"/>
      <c r="F888" s="49"/>
      <c r="G888" s="54"/>
      <c r="H888" s="49"/>
      <c r="I888" s="49"/>
      <c r="J888" s="54"/>
      <c r="K888" s="49"/>
      <c r="L888" s="49"/>
      <c r="M888" s="54"/>
      <c r="N888" s="49"/>
      <c r="O888" s="49"/>
      <c r="P888" s="54"/>
    </row>
    <row r="889" spans="2:16" x14ac:dyDescent="0.25">
      <c r="B889" s="80" t="str">
        <f>'5. Offre de transport_2'!B895</f>
        <v/>
      </c>
      <c r="C889" s="81" t="str">
        <f>'5. Offre de transport_2'!C895</f>
        <v/>
      </c>
      <c r="D889" s="150" t="str">
        <f>'5. Offre de transport_2'!D895&amp;" - "&amp;'5. Offre de transport_2'!E895</f>
        <v xml:space="preserve"> - </v>
      </c>
      <c r="E889" s="49"/>
      <c r="F889" s="49"/>
      <c r="G889" s="54"/>
      <c r="H889" s="49"/>
      <c r="I889" s="49"/>
      <c r="J889" s="54"/>
      <c r="K889" s="49"/>
      <c r="L889" s="49"/>
      <c r="M889" s="54"/>
      <c r="N889" s="49"/>
      <c r="O889" s="49"/>
      <c r="P889" s="54"/>
    </row>
    <row r="890" spans="2:16" x14ac:dyDescent="0.25">
      <c r="B890" s="80" t="str">
        <f>'5. Offre de transport_2'!B896</f>
        <v/>
      </c>
      <c r="C890" s="81" t="str">
        <f>'5. Offre de transport_2'!C896</f>
        <v/>
      </c>
      <c r="D890" s="150" t="str">
        <f>'5. Offre de transport_2'!D896&amp;" - "&amp;'5. Offre de transport_2'!E896</f>
        <v xml:space="preserve"> - </v>
      </c>
      <c r="E890" s="49"/>
      <c r="F890" s="49"/>
      <c r="G890" s="54"/>
      <c r="H890" s="49"/>
      <c r="I890" s="49"/>
      <c r="J890" s="54"/>
      <c r="K890" s="49"/>
      <c r="L890" s="49"/>
      <c r="M890" s="54"/>
      <c r="N890" s="49"/>
      <c r="O890" s="49"/>
      <c r="P890" s="54"/>
    </row>
    <row r="891" spans="2:16" x14ac:dyDescent="0.25">
      <c r="B891" s="80" t="str">
        <f>'5. Offre de transport_2'!B897</f>
        <v/>
      </c>
      <c r="C891" s="81" t="str">
        <f>'5. Offre de transport_2'!C897</f>
        <v/>
      </c>
      <c r="D891" s="150" t="str">
        <f>'5. Offre de transport_2'!D897&amp;" - "&amp;'5. Offre de transport_2'!E897</f>
        <v xml:space="preserve"> - </v>
      </c>
      <c r="E891" s="49"/>
      <c r="F891" s="49"/>
      <c r="G891" s="54"/>
      <c r="H891" s="49"/>
      <c r="I891" s="49"/>
      <c r="J891" s="54"/>
      <c r="K891" s="49"/>
      <c r="L891" s="49"/>
      <c r="M891" s="54"/>
      <c r="N891" s="49"/>
      <c r="O891" s="49"/>
      <c r="P891" s="54"/>
    </row>
    <row r="892" spans="2:16" x14ac:dyDescent="0.25">
      <c r="B892" s="80" t="str">
        <f>'5. Offre de transport_2'!B898</f>
        <v/>
      </c>
      <c r="C892" s="81" t="str">
        <f>'5. Offre de transport_2'!C898</f>
        <v/>
      </c>
      <c r="D892" s="150" t="str">
        <f>'5. Offre de transport_2'!D898&amp;" - "&amp;'5. Offre de transport_2'!E898</f>
        <v xml:space="preserve"> - </v>
      </c>
      <c r="E892" s="49"/>
      <c r="F892" s="49"/>
      <c r="G892" s="54"/>
      <c r="H892" s="49"/>
      <c r="I892" s="49"/>
      <c r="J892" s="54"/>
      <c r="K892" s="49"/>
      <c r="L892" s="49"/>
      <c r="M892" s="54"/>
      <c r="N892" s="49"/>
      <c r="O892" s="49"/>
      <c r="P892" s="54"/>
    </row>
    <row r="893" spans="2:16" x14ac:dyDescent="0.25">
      <c r="B893" s="80" t="str">
        <f>'5. Offre de transport_2'!B899</f>
        <v/>
      </c>
      <c r="C893" s="81" t="str">
        <f>'5. Offre de transport_2'!C899</f>
        <v/>
      </c>
      <c r="D893" s="150" t="str">
        <f>'5. Offre de transport_2'!D899&amp;" - "&amp;'5. Offre de transport_2'!E899</f>
        <v xml:space="preserve"> - </v>
      </c>
      <c r="E893" s="49"/>
      <c r="F893" s="49"/>
      <c r="G893" s="54"/>
      <c r="H893" s="49"/>
      <c r="I893" s="49"/>
      <c r="J893" s="54"/>
      <c r="K893" s="49"/>
      <c r="L893" s="49"/>
      <c r="M893" s="54"/>
      <c r="N893" s="49"/>
      <c r="O893" s="49"/>
      <c r="P893" s="54"/>
    </row>
    <row r="894" spans="2:16" x14ac:dyDescent="0.25">
      <c r="B894" s="80" t="str">
        <f>'5. Offre de transport_2'!B900</f>
        <v/>
      </c>
      <c r="C894" s="81" t="str">
        <f>'5. Offre de transport_2'!C900</f>
        <v/>
      </c>
      <c r="D894" s="150" t="str">
        <f>'5. Offre de transport_2'!D900&amp;" - "&amp;'5. Offre de transport_2'!E900</f>
        <v xml:space="preserve"> - </v>
      </c>
      <c r="E894" s="49"/>
      <c r="F894" s="49"/>
      <c r="G894" s="54"/>
      <c r="H894" s="49"/>
      <c r="I894" s="49"/>
      <c r="J894" s="54"/>
      <c r="K894" s="49"/>
      <c r="L894" s="49"/>
      <c r="M894" s="54"/>
      <c r="N894" s="49"/>
      <c r="O894" s="49"/>
      <c r="P894" s="54"/>
    </row>
    <row r="895" spans="2:16" x14ac:dyDescent="0.25">
      <c r="B895" s="80" t="str">
        <f>'5. Offre de transport_2'!B901</f>
        <v/>
      </c>
      <c r="C895" s="81" t="str">
        <f>'5. Offre de transport_2'!C901</f>
        <v/>
      </c>
      <c r="D895" s="150" t="str">
        <f>'5. Offre de transport_2'!D901&amp;" - "&amp;'5. Offre de transport_2'!E901</f>
        <v xml:space="preserve"> - </v>
      </c>
      <c r="E895" s="49"/>
      <c r="F895" s="49"/>
      <c r="G895" s="54"/>
      <c r="H895" s="49"/>
      <c r="I895" s="49"/>
      <c r="J895" s="54"/>
      <c r="K895" s="49"/>
      <c r="L895" s="49"/>
      <c r="M895" s="54"/>
      <c r="N895" s="49"/>
      <c r="O895" s="49"/>
      <c r="P895" s="54"/>
    </row>
    <row r="896" spans="2:16" x14ac:dyDescent="0.25">
      <c r="B896" s="80" t="str">
        <f>'5. Offre de transport_2'!B902</f>
        <v/>
      </c>
      <c r="C896" s="81" t="str">
        <f>'5. Offre de transport_2'!C902</f>
        <v/>
      </c>
      <c r="D896" s="150" t="str">
        <f>'5. Offre de transport_2'!D902&amp;" - "&amp;'5. Offre de transport_2'!E902</f>
        <v xml:space="preserve"> - </v>
      </c>
      <c r="E896" s="49"/>
      <c r="F896" s="49"/>
      <c r="G896" s="54"/>
      <c r="H896" s="49"/>
      <c r="I896" s="49"/>
      <c r="J896" s="54"/>
      <c r="K896" s="49"/>
      <c r="L896" s="49"/>
      <c r="M896" s="54"/>
      <c r="N896" s="49"/>
      <c r="O896" s="49"/>
      <c r="P896" s="54"/>
    </row>
    <row r="897" spans="2:16" x14ac:dyDescent="0.25">
      <c r="B897" s="80" t="str">
        <f>'5. Offre de transport_2'!B903</f>
        <v/>
      </c>
      <c r="C897" s="81" t="str">
        <f>'5. Offre de transport_2'!C903</f>
        <v/>
      </c>
      <c r="D897" s="150" t="str">
        <f>'5. Offre de transport_2'!D903&amp;" - "&amp;'5. Offre de transport_2'!E903</f>
        <v xml:space="preserve"> - </v>
      </c>
      <c r="E897" s="49"/>
      <c r="F897" s="49"/>
      <c r="G897" s="54"/>
      <c r="H897" s="49"/>
      <c r="I897" s="49"/>
      <c r="J897" s="54"/>
      <c r="K897" s="49"/>
      <c r="L897" s="49"/>
      <c r="M897" s="54"/>
      <c r="N897" s="49"/>
      <c r="O897" s="49"/>
      <c r="P897" s="54"/>
    </row>
    <row r="898" spans="2:16" x14ac:dyDescent="0.25">
      <c r="B898" s="80" t="str">
        <f>'5. Offre de transport_2'!B904</f>
        <v/>
      </c>
      <c r="C898" s="81" t="str">
        <f>'5. Offre de transport_2'!C904</f>
        <v/>
      </c>
      <c r="D898" s="150" t="str">
        <f>'5. Offre de transport_2'!D904&amp;" - "&amp;'5. Offre de transport_2'!E904</f>
        <v xml:space="preserve"> - </v>
      </c>
      <c r="E898" s="49"/>
      <c r="F898" s="49"/>
      <c r="G898" s="54"/>
      <c r="H898" s="49"/>
      <c r="I898" s="49"/>
      <c r="J898" s="54"/>
      <c r="K898" s="49"/>
      <c r="L898" s="49"/>
      <c r="M898" s="54"/>
      <c r="N898" s="49"/>
      <c r="O898" s="49"/>
      <c r="P898" s="54"/>
    </row>
    <row r="899" spans="2:16" x14ac:dyDescent="0.25">
      <c r="B899" s="80" t="str">
        <f>'5. Offre de transport_2'!B905</f>
        <v/>
      </c>
      <c r="C899" s="81" t="str">
        <f>'5. Offre de transport_2'!C905</f>
        <v/>
      </c>
      <c r="D899" s="150" t="str">
        <f>'5. Offre de transport_2'!D905&amp;" - "&amp;'5. Offre de transport_2'!E905</f>
        <v xml:space="preserve"> - </v>
      </c>
      <c r="E899" s="49"/>
      <c r="F899" s="49"/>
      <c r="G899" s="54"/>
      <c r="H899" s="49"/>
      <c r="I899" s="49"/>
      <c r="J899" s="54"/>
      <c r="K899" s="49"/>
      <c r="L899" s="49"/>
      <c r="M899" s="54"/>
      <c r="N899" s="49"/>
      <c r="O899" s="49"/>
      <c r="P899" s="54"/>
    </row>
    <row r="900" spans="2:16" x14ac:dyDescent="0.25">
      <c r="B900" s="80" t="str">
        <f>'5. Offre de transport_2'!B906</f>
        <v/>
      </c>
      <c r="C900" s="81" t="str">
        <f>'5. Offre de transport_2'!C906</f>
        <v/>
      </c>
      <c r="D900" s="150" t="str">
        <f>'5. Offre de transport_2'!D906&amp;" - "&amp;'5. Offre de transport_2'!E906</f>
        <v xml:space="preserve"> - </v>
      </c>
      <c r="E900" s="49"/>
      <c r="F900" s="49"/>
      <c r="G900" s="54"/>
      <c r="H900" s="49"/>
      <c r="I900" s="49"/>
      <c r="J900" s="54"/>
      <c r="K900" s="49"/>
      <c r="L900" s="49"/>
      <c r="M900" s="54"/>
      <c r="N900" s="49"/>
      <c r="O900" s="49"/>
      <c r="P900" s="54"/>
    </row>
    <row r="901" spans="2:16" x14ac:dyDescent="0.25">
      <c r="B901" s="80" t="str">
        <f>'5. Offre de transport_2'!B907</f>
        <v/>
      </c>
      <c r="C901" s="81" t="str">
        <f>'5. Offre de transport_2'!C907</f>
        <v/>
      </c>
      <c r="D901" s="150" t="str">
        <f>'5. Offre de transport_2'!D907&amp;" - "&amp;'5. Offre de transport_2'!E907</f>
        <v xml:space="preserve"> - </v>
      </c>
      <c r="E901" s="49"/>
      <c r="F901" s="49"/>
      <c r="G901" s="54"/>
      <c r="H901" s="49"/>
      <c r="I901" s="49"/>
      <c r="J901" s="54"/>
      <c r="K901" s="49"/>
      <c r="L901" s="49"/>
      <c r="M901" s="54"/>
      <c r="N901" s="49"/>
      <c r="O901" s="49"/>
      <c r="P901" s="54"/>
    </row>
    <row r="902" spans="2:16" x14ac:dyDescent="0.25">
      <c r="B902" s="80" t="str">
        <f>'5. Offre de transport_2'!B908</f>
        <v/>
      </c>
      <c r="C902" s="81" t="str">
        <f>'5. Offre de transport_2'!C908</f>
        <v/>
      </c>
      <c r="D902" s="150" t="str">
        <f>'5. Offre de transport_2'!D908&amp;" - "&amp;'5. Offre de transport_2'!E908</f>
        <v xml:space="preserve"> - </v>
      </c>
      <c r="E902" s="49"/>
      <c r="F902" s="49"/>
      <c r="G902" s="54"/>
      <c r="H902" s="49"/>
      <c r="I902" s="49"/>
      <c r="J902" s="54"/>
      <c r="K902" s="49"/>
      <c r="L902" s="49"/>
      <c r="M902" s="54"/>
      <c r="N902" s="49"/>
      <c r="O902" s="49"/>
      <c r="P902" s="54"/>
    </row>
    <row r="903" spans="2:16" x14ac:dyDescent="0.25">
      <c r="B903" s="80" t="str">
        <f>'5. Offre de transport_2'!B909</f>
        <v/>
      </c>
      <c r="C903" s="81" t="str">
        <f>'5. Offre de transport_2'!C909</f>
        <v/>
      </c>
      <c r="D903" s="150" t="str">
        <f>'5. Offre de transport_2'!D909&amp;" - "&amp;'5. Offre de transport_2'!E909</f>
        <v xml:space="preserve"> - </v>
      </c>
      <c r="E903" s="49"/>
      <c r="F903" s="49"/>
      <c r="G903" s="54"/>
      <c r="H903" s="49"/>
      <c r="I903" s="49"/>
      <c r="J903" s="54"/>
      <c r="K903" s="49"/>
      <c r="L903" s="49"/>
      <c r="M903" s="54"/>
      <c r="N903" s="49"/>
      <c r="O903" s="49"/>
      <c r="P903" s="54"/>
    </row>
    <row r="904" spans="2:16" x14ac:dyDescent="0.25">
      <c r="B904" s="80" t="str">
        <f>'5. Offre de transport_2'!B910</f>
        <v/>
      </c>
      <c r="C904" s="81" t="str">
        <f>'5. Offre de transport_2'!C910</f>
        <v/>
      </c>
      <c r="D904" s="150" t="str">
        <f>'5. Offre de transport_2'!D910&amp;" - "&amp;'5. Offre de transport_2'!E910</f>
        <v xml:space="preserve"> - </v>
      </c>
      <c r="E904" s="49"/>
      <c r="F904" s="49"/>
      <c r="G904" s="54"/>
      <c r="H904" s="49"/>
      <c r="I904" s="49"/>
      <c r="J904" s="54"/>
      <c r="K904" s="49"/>
      <c r="L904" s="49"/>
      <c r="M904" s="54"/>
      <c r="N904" s="49"/>
      <c r="O904" s="49"/>
      <c r="P904" s="54"/>
    </row>
    <row r="905" spans="2:16" x14ac:dyDescent="0.25">
      <c r="B905" s="80" t="str">
        <f>'5. Offre de transport_2'!B911</f>
        <v/>
      </c>
      <c r="C905" s="81" t="str">
        <f>'5. Offre de transport_2'!C911</f>
        <v/>
      </c>
      <c r="D905" s="150" t="str">
        <f>'5. Offre de transport_2'!D911&amp;" - "&amp;'5. Offre de transport_2'!E911</f>
        <v xml:space="preserve"> - </v>
      </c>
      <c r="E905" s="49"/>
      <c r="F905" s="49"/>
      <c r="G905" s="54"/>
      <c r="H905" s="49"/>
      <c r="I905" s="49"/>
      <c r="J905" s="54"/>
      <c r="K905" s="49"/>
      <c r="L905" s="49"/>
      <c r="M905" s="54"/>
      <c r="N905" s="49"/>
      <c r="O905" s="49"/>
      <c r="P905" s="54"/>
    </row>
    <row r="906" spans="2:16" x14ac:dyDescent="0.25">
      <c r="B906" s="80" t="str">
        <f>'5. Offre de transport_2'!B912</f>
        <v/>
      </c>
      <c r="C906" s="81" t="str">
        <f>'5. Offre de transport_2'!C912</f>
        <v/>
      </c>
      <c r="D906" s="150" t="str">
        <f>'5. Offre de transport_2'!D912&amp;" - "&amp;'5. Offre de transport_2'!E912</f>
        <v xml:space="preserve"> - </v>
      </c>
      <c r="E906" s="49"/>
      <c r="F906" s="49"/>
      <c r="G906" s="54"/>
      <c r="H906" s="49"/>
      <c r="I906" s="49"/>
      <c r="J906" s="54"/>
      <c r="K906" s="49"/>
      <c r="L906" s="49"/>
      <c r="M906" s="54"/>
      <c r="N906" s="49"/>
      <c r="O906" s="49"/>
      <c r="P906" s="54"/>
    </row>
    <row r="907" spans="2:16" x14ac:dyDescent="0.25">
      <c r="B907" s="80" t="str">
        <f>'5. Offre de transport_2'!B913</f>
        <v/>
      </c>
      <c r="C907" s="81" t="str">
        <f>'5. Offre de transport_2'!C913</f>
        <v/>
      </c>
      <c r="D907" s="150" t="str">
        <f>'5. Offre de transport_2'!D913&amp;" - "&amp;'5. Offre de transport_2'!E913</f>
        <v xml:space="preserve"> - </v>
      </c>
      <c r="E907" s="49"/>
      <c r="F907" s="49"/>
      <c r="G907" s="54"/>
      <c r="H907" s="49"/>
      <c r="I907" s="49"/>
      <c r="J907" s="54"/>
      <c r="K907" s="49"/>
      <c r="L907" s="49"/>
      <c r="M907" s="54"/>
      <c r="N907" s="49"/>
      <c r="O907" s="49"/>
      <c r="P907" s="54"/>
    </row>
    <row r="908" spans="2:16" x14ac:dyDescent="0.25">
      <c r="B908" s="80" t="str">
        <f>'5. Offre de transport_2'!B914</f>
        <v/>
      </c>
      <c r="C908" s="81" t="str">
        <f>'5. Offre de transport_2'!C914</f>
        <v/>
      </c>
      <c r="D908" s="150" t="str">
        <f>'5. Offre de transport_2'!D914&amp;" - "&amp;'5. Offre de transport_2'!E914</f>
        <v xml:space="preserve"> - </v>
      </c>
      <c r="E908" s="49"/>
      <c r="F908" s="49"/>
      <c r="G908" s="54"/>
      <c r="H908" s="49"/>
      <c r="I908" s="49"/>
      <c r="J908" s="54"/>
      <c r="K908" s="49"/>
      <c r="L908" s="49"/>
      <c r="M908" s="54"/>
      <c r="N908" s="49"/>
      <c r="O908" s="49"/>
      <c r="P908" s="54"/>
    </row>
    <row r="909" spans="2:16" x14ac:dyDescent="0.25">
      <c r="B909" s="80" t="str">
        <f>'5. Offre de transport_2'!B915</f>
        <v/>
      </c>
      <c r="C909" s="81" t="str">
        <f>'5. Offre de transport_2'!C915</f>
        <v/>
      </c>
      <c r="D909" s="150" t="str">
        <f>'5. Offre de transport_2'!D915&amp;" - "&amp;'5. Offre de transport_2'!E915</f>
        <v xml:space="preserve"> - </v>
      </c>
      <c r="E909" s="49"/>
      <c r="F909" s="49"/>
      <c r="G909" s="54"/>
      <c r="H909" s="49"/>
      <c r="I909" s="49"/>
      <c r="J909" s="54"/>
      <c r="K909" s="49"/>
      <c r="L909" s="49"/>
      <c r="M909" s="54"/>
      <c r="N909" s="49"/>
      <c r="O909" s="49"/>
      <c r="P909" s="54"/>
    </row>
    <row r="910" spans="2:16" x14ac:dyDescent="0.25">
      <c r="B910" s="80" t="str">
        <f>'5. Offre de transport_2'!B916</f>
        <v/>
      </c>
      <c r="C910" s="81" t="str">
        <f>'5. Offre de transport_2'!C916</f>
        <v/>
      </c>
      <c r="D910" s="150" t="str">
        <f>'5. Offre de transport_2'!D916&amp;" - "&amp;'5. Offre de transport_2'!E916</f>
        <v xml:space="preserve"> - </v>
      </c>
      <c r="E910" s="49"/>
      <c r="F910" s="49"/>
      <c r="G910" s="54"/>
      <c r="H910" s="49"/>
      <c r="I910" s="49"/>
      <c r="J910" s="54"/>
      <c r="K910" s="49"/>
      <c r="L910" s="49"/>
      <c r="M910" s="54"/>
      <c r="N910" s="49"/>
      <c r="O910" s="49"/>
      <c r="P910" s="54"/>
    </row>
    <row r="911" spans="2:16" x14ac:dyDescent="0.25">
      <c r="B911" s="80" t="str">
        <f>'5. Offre de transport_2'!B917</f>
        <v/>
      </c>
      <c r="C911" s="81" t="str">
        <f>'5. Offre de transport_2'!C917</f>
        <v/>
      </c>
      <c r="D911" s="150" t="str">
        <f>'5. Offre de transport_2'!D917&amp;" - "&amp;'5. Offre de transport_2'!E917</f>
        <v xml:space="preserve"> - </v>
      </c>
      <c r="E911" s="49"/>
      <c r="F911" s="49"/>
      <c r="G911" s="54"/>
      <c r="H911" s="49"/>
      <c r="I911" s="49"/>
      <c r="J911" s="54"/>
      <c r="K911" s="49"/>
      <c r="L911" s="49"/>
      <c r="M911" s="54"/>
      <c r="N911" s="49"/>
      <c r="O911" s="49"/>
      <c r="P911" s="54"/>
    </row>
    <row r="912" spans="2:16" x14ac:dyDescent="0.25">
      <c r="B912" s="80" t="str">
        <f>'5. Offre de transport_2'!B918</f>
        <v/>
      </c>
      <c r="C912" s="81" t="str">
        <f>'5. Offre de transport_2'!C918</f>
        <v/>
      </c>
      <c r="D912" s="150" t="str">
        <f>'5. Offre de transport_2'!D918&amp;" - "&amp;'5. Offre de transport_2'!E918</f>
        <v xml:space="preserve"> - </v>
      </c>
      <c r="E912" s="49"/>
      <c r="F912" s="49"/>
      <c r="G912" s="54"/>
      <c r="H912" s="49"/>
      <c r="I912" s="49"/>
      <c r="J912" s="54"/>
      <c r="K912" s="49"/>
      <c r="L912" s="49"/>
      <c r="M912" s="54"/>
      <c r="N912" s="49"/>
      <c r="O912" s="49"/>
      <c r="P912" s="54"/>
    </row>
    <row r="913" spans="2:16" x14ac:dyDescent="0.25">
      <c r="B913" s="80" t="str">
        <f>'5. Offre de transport_2'!B919</f>
        <v/>
      </c>
      <c r="C913" s="81" t="str">
        <f>'5. Offre de transport_2'!C919</f>
        <v/>
      </c>
      <c r="D913" s="150" t="str">
        <f>'5. Offre de transport_2'!D919&amp;" - "&amp;'5. Offre de transport_2'!E919</f>
        <v xml:space="preserve"> - </v>
      </c>
      <c r="E913" s="49"/>
      <c r="F913" s="49"/>
      <c r="G913" s="54"/>
      <c r="H913" s="49"/>
      <c r="I913" s="49"/>
      <c r="J913" s="54"/>
      <c r="K913" s="49"/>
      <c r="L913" s="49"/>
      <c r="M913" s="54"/>
      <c r="N913" s="49"/>
      <c r="O913" s="49"/>
      <c r="P913" s="54"/>
    </row>
    <row r="914" spans="2:16" x14ac:dyDescent="0.25">
      <c r="B914" s="80" t="str">
        <f>'5. Offre de transport_2'!B920</f>
        <v/>
      </c>
      <c r="C914" s="81" t="str">
        <f>'5. Offre de transport_2'!C920</f>
        <v/>
      </c>
      <c r="D914" s="150" t="str">
        <f>'5. Offre de transport_2'!D920&amp;" - "&amp;'5. Offre de transport_2'!E920</f>
        <v xml:space="preserve"> - </v>
      </c>
      <c r="E914" s="49"/>
      <c r="F914" s="49"/>
      <c r="G914" s="54"/>
      <c r="H914" s="49"/>
      <c r="I914" s="49"/>
      <c r="J914" s="54"/>
      <c r="K914" s="49"/>
      <c r="L914" s="49"/>
      <c r="M914" s="54"/>
      <c r="N914" s="49"/>
      <c r="O914" s="49"/>
      <c r="P914" s="54"/>
    </row>
    <row r="915" spans="2:16" x14ac:dyDescent="0.25">
      <c r="B915" s="80" t="str">
        <f>'5. Offre de transport_2'!B921</f>
        <v/>
      </c>
      <c r="C915" s="81" t="str">
        <f>'5. Offre de transport_2'!C921</f>
        <v/>
      </c>
      <c r="D915" s="150" t="str">
        <f>'5. Offre de transport_2'!D921&amp;" - "&amp;'5. Offre de transport_2'!E921</f>
        <v xml:space="preserve"> - </v>
      </c>
      <c r="E915" s="49"/>
      <c r="F915" s="49"/>
      <c r="G915" s="54"/>
      <c r="H915" s="49"/>
      <c r="I915" s="49"/>
      <c r="J915" s="54"/>
      <c r="K915" s="49"/>
      <c r="L915" s="49"/>
      <c r="M915" s="54"/>
      <c r="N915" s="49"/>
      <c r="O915" s="49"/>
      <c r="P915" s="54"/>
    </row>
    <row r="916" spans="2:16" x14ac:dyDescent="0.25">
      <c r="B916" s="80" t="str">
        <f>'5. Offre de transport_2'!B922</f>
        <v/>
      </c>
      <c r="C916" s="81" t="str">
        <f>'5. Offre de transport_2'!C922</f>
        <v/>
      </c>
      <c r="D916" s="150" t="str">
        <f>'5. Offre de transport_2'!D922&amp;" - "&amp;'5. Offre de transport_2'!E922</f>
        <v xml:space="preserve"> - </v>
      </c>
      <c r="E916" s="49"/>
      <c r="F916" s="49"/>
      <c r="G916" s="54"/>
      <c r="H916" s="49"/>
      <c r="I916" s="49"/>
      <c r="J916" s="54"/>
      <c r="K916" s="49"/>
      <c r="L916" s="49"/>
      <c r="M916" s="54"/>
      <c r="N916" s="49"/>
      <c r="O916" s="49"/>
      <c r="P916" s="54"/>
    </row>
    <row r="917" spans="2:16" x14ac:dyDescent="0.25">
      <c r="B917" s="80" t="str">
        <f>'5. Offre de transport_2'!B923</f>
        <v/>
      </c>
      <c r="C917" s="81" t="str">
        <f>'5. Offre de transport_2'!C923</f>
        <v/>
      </c>
      <c r="D917" s="150" t="str">
        <f>'5. Offre de transport_2'!D923&amp;" - "&amp;'5. Offre de transport_2'!E923</f>
        <v xml:space="preserve"> - </v>
      </c>
      <c r="E917" s="49"/>
      <c r="F917" s="49"/>
      <c r="G917" s="54"/>
      <c r="H917" s="49"/>
      <c r="I917" s="49"/>
      <c r="J917" s="54"/>
      <c r="K917" s="49"/>
      <c r="L917" s="49"/>
      <c r="M917" s="54"/>
      <c r="N917" s="49"/>
      <c r="O917" s="49"/>
      <c r="P917" s="54"/>
    </row>
    <row r="918" spans="2:16" x14ac:dyDescent="0.25">
      <c r="B918" s="80" t="str">
        <f>'5. Offre de transport_2'!B924</f>
        <v/>
      </c>
      <c r="C918" s="81" t="str">
        <f>'5. Offre de transport_2'!C924</f>
        <v/>
      </c>
      <c r="D918" s="150" t="str">
        <f>'5. Offre de transport_2'!D924&amp;" - "&amp;'5. Offre de transport_2'!E924</f>
        <v xml:space="preserve"> - </v>
      </c>
      <c r="E918" s="49"/>
      <c r="F918" s="49"/>
      <c r="G918" s="54"/>
      <c r="H918" s="49"/>
      <c r="I918" s="49"/>
      <c r="J918" s="54"/>
      <c r="K918" s="49"/>
      <c r="L918" s="49"/>
      <c r="M918" s="54"/>
      <c r="N918" s="49"/>
      <c r="O918" s="49"/>
      <c r="P918" s="54"/>
    </row>
    <row r="919" spans="2:16" x14ac:dyDescent="0.25">
      <c r="B919" s="80" t="str">
        <f>'5. Offre de transport_2'!B925</f>
        <v/>
      </c>
      <c r="C919" s="81" t="str">
        <f>'5. Offre de transport_2'!C925</f>
        <v/>
      </c>
      <c r="D919" s="150" t="str">
        <f>'5. Offre de transport_2'!D925&amp;" - "&amp;'5. Offre de transport_2'!E925</f>
        <v xml:space="preserve"> - </v>
      </c>
      <c r="E919" s="49"/>
      <c r="F919" s="49"/>
      <c r="G919" s="54"/>
      <c r="H919" s="49"/>
      <c r="I919" s="49"/>
      <c r="J919" s="54"/>
      <c r="K919" s="49"/>
      <c r="L919" s="49"/>
      <c r="M919" s="54"/>
      <c r="N919" s="49"/>
      <c r="O919" s="49"/>
      <c r="P919" s="54"/>
    </row>
    <row r="920" spans="2:16" x14ac:dyDescent="0.25">
      <c r="B920" s="80" t="str">
        <f>'5. Offre de transport_2'!B926</f>
        <v/>
      </c>
      <c r="C920" s="81" t="str">
        <f>'5. Offre de transport_2'!C926</f>
        <v/>
      </c>
      <c r="D920" s="150" t="str">
        <f>'5. Offre de transport_2'!D926&amp;" - "&amp;'5. Offre de transport_2'!E926</f>
        <v xml:space="preserve"> - </v>
      </c>
      <c r="E920" s="49"/>
      <c r="F920" s="49"/>
      <c r="G920" s="54"/>
      <c r="H920" s="49"/>
      <c r="I920" s="49"/>
      <c r="J920" s="54"/>
      <c r="K920" s="49"/>
      <c r="L920" s="49"/>
      <c r="M920" s="54"/>
      <c r="N920" s="49"/>
      <c r="O920" s="49"/>
      <c r="P920" s="54"/>
    </row>
    <row r="921" spans="2:16" x14ac:dyDescent="0.25">
      <c r="B921" s="80" t="str">
        <f>'5. Offre de transport_2'!B927</f>
        <v/>
      </c>
      <c r="C921" s="81" t="str">
        <f>'5. Offre de transport_2'!C927</f>
        <v/>
      </c>
      <c r="D921" s="150" t="str">
        <f>'5. Offre de transport_2'!D927&amp;" - "&amp;'5. Offre de transport_2'!E927</f>
        <v xml:space="preserve"> - </v>
      </c>
      <c r="E921" s="49"/>
      <c r="F921" s="49"/>
      <c r="G921" s="54"/>
      <c r="H921" s="49"/>
      <c r="I921" s="49"/>
      <c r="J921" s="54"/>
      <c r="K921" s="49"/>
      <c r="L921" s="49"/>
      <c r="M921" s="54"/>
      <c r="N921" s="49"/>
      <c r="O921" s="49"/>
      <c r="P921" s="54"/>
    </row>
    <row r="922" spans="2:16" x14ac:dyDescent="0.25">
      <c r="B922" s="80" t="str">
        <f>'5. Offre de transport_2'!B928</f>
        <v/>
      </c>
      <c r="C922" s="81" t="str">
        <f>'5. Offre de transport_2'!C928</f>
        <v/>
      </c>
      <c r="D922" s="150" t="str">
        <f>'5. Offre de transport_2'!D928&amp;" - "&amp;'5. Offre de transport_2'!E928</f>
        <v xml:space="preserve"> - </v>
      </c>
      <c r="E922" s="49"/>
      <c r="F922" s="49"/>
      <c r="G922" s="54"/>
      <c r="H922" s="49"/>
      <c r="I922" s="49"/>
      <c r="J922" s="54"/>
      <c r="K922" s="49"/>
      <c r="L922" s="49"/>
      <c r="M922" s="54"/>
      <c r="N922" s="49"/>
      <c r="O922" s="49"/>
      <c r="P922" s="54"/>
    </row>
    <row r="923" spans="2:16" x14ac:dyDescent="0.25">
      <c r="B923" s="80" t="str">
        <f>'5. Offre de transport_2'!B929</f>
        <v/>
      </c>
      <c r="C923" s="81" t="str">
        <f>'5. Offre de transport_2'!C929</f>
        <v/>
      </c>
      <c r="D923" s="150" t="str">
        <f>'5. Offre de transport_2'!D929&amp;" - "&amp;'5. Offre de transport_2'!E929</f>
        <v xml:space="preserve"> - </v>
      </c>
      <c r="E923" s="49"/>
      <c r="F923" s="49"/>
      <c r="G923" s="54"/>
      <c r="H923" s="49"/>
      <c r="I923" s="49"/>
      <c r="J923" s="54"/>
      <c r="K923" s="49"/>
      <c r="L923" s="49"/>
      <c r="M923" s="54"/>
      <c r="N923" s="49"/>
      <c r="O923" s="49"/>
      <c r="P923" s="54"/>
    </row>
    <row r="924" spans="2:16" x14ac:dyDescent="0.25">
      <c r="B924" s="80" t="str">
        <f>'5. Offre de transport_2'!B930</f>
        <v/>
      </c>
      <c r="C924" s="81" t="str">
        <f>'5. Offre de transport_2'!C930</f>
        <v/>
      </c>
      <c r="D924" s="150" t="str">
        <f>'5. Offre de transport_2'!D930&amp;" - "&amp;'5. Offre de transport_2'!E930</f>
        <v xml:space="preserve"> - </v>
      </c>
      <c r="E924" s="49"/>
      <c r="F924" s="49"/>
      <c r="G924" s="54"/>
      <c r="H924" s="49"/>
      <c r="I924" s="49"/>
      <c r="J924" s="54"/>
      <c r="K924" s="49"/>
      <c r="L924" s="49"/>
      <c r="M924" s="54"/>
      <c r="N924" s="49"/>
      <c r="O924" s="49"/>
      <c r="P924" s="54"/>
    </row>
    <row r="925" spans="2:16" x14ac:dyDescent="0.25">
      <c r="B925" s="80" t="str">
        <f>'5. Offre de transport_2'!B931</f>
        <v/>
      </c>
      <c r="C925" s="81" t="str">
        <f>'5. Offre de transport_2'!C931</f>
        <v/>
      </c>
      <c r="D925" s="150" t="str">
        <f>'5. Offre de transport_2'!D931&amp;" - "&amp;'5. Offre de transport_2'!E931</f>
        <v xml:space="preserve"> - </v>
      </c>
      <c r="E925" s="49"/>
      <c r="F925" s="49"/>
      <c r="G925" s="54"/>
      <c r="H925" s="49"/>
      <c r="I925" s="49"/>
      <c r="J925" s="54"/>
      <c r="K925" s="49"/>
      <c r="L925" s="49"/>
      <c r="M925" s="54"/>
      <c r="N925" s="49"/>
      <c r="O925" s="49"/>
      <c r="P925" s="54"/>
    </row>
    <row r="926" spans="2:16" x14ac:dyDescent="0.25">
      <c r="B926" s="80" t="str">
        <f>'5. Offre de transport_2'!B932</f>
        <v/>
      </c>
      <c r="C926" s="81" t="str">
        <f>'5. Offre de transport_2'!C932</f>
        <v/>
      </c>
      <c r="D926" s="150" t="str">
        <f>'5. Offre de transport_2'!D932&amp;" - "&amp;'5. Offre de transport_2'!E932</f>
        <v xml:space="preserve"> - </v>
      </c>
      <c r="E926" s="49"/>
      <c r="F926" s="49"/>
      <c r="G926" s="54"/>
      <c r="H926" s="49"/>
      <c r="I926" s="49"/>
      <c r="J926" s="54"/>
      <c r="K926" s="49"/>
      <c r="L926" s="49"/>
      <c r="M926" s="54"/>
      <c r="N926" s="49"/>
      <c r="O926" s="49"/>
      <c r="P926" s="54"/>
    </row>
    <row r="927" spans="2:16" x14ac:dyDescent="0.25">
      <c r="B927" s="80" t="str">
        <f>'5. Offre de transport_2'!B933</f>
        <v/>
      </c>
      <c r="C927" s="81" t="str">
        <f>'5. Offre de transport_2'!C933</f>
        <v/>
      </c>
      <c r="D927" s="150" t="str">
        <f>'5. Offre de transport_2'!D933&amp;" - "&amp;'5. Offre de transport_2'!E933</f>
        <v xml:space="preserve"> - </v>
      </c>
      <c r="E927" s="49"/>
      <c r="F927" s="49"/>
      <c r="G927" s="54"/>
      <c r="H927" s="49"/>
      <c r="I927" s="49"/>
      <c r="J927" s="54"/>
      <c r="K927" s="49"/>
      <c r="L927" s="49"/>
      <c r="M927" s="54"/>
      <c r="N927" s="49"/>
      <c r="O927" s="49"/>
      <c r="P927" s="54"/>
    </row>
    <row r="928" spans="2:16" x14ac:dyDescent="0.25">
      <c r="B928" s="80" t="str">
        <f>'5. Offre de transport_2'!B934</f>
        <v/>
      </c>
      <c r="C928" s="81" t="str">
        <f>'5. Offre de transport_2'!C934</f>
        <v/>
      </c>
      <c r="D928" s="150" t="str">
        <f>'5. Offre de transport_2'!D934&amp;" - "&amp;'5. Offre de transport_2'!E934</f>
        <v xml:space="preserve"> - </v>
      </c>
      <c r="E928" s="49"/>
      <c r="F928" s="49"/>
      <c r="G928" s="54"/>
      <c r="H928" s="49"/>
      <c r="I928" s="49"/>
      <c r="J928" s="54"/>
      <c r="K928" s="49"/>
      <c r="L928" s="49"/>
      <c r="M928" s="54"/>
      <c r="N928" s="49"/>
      <c r="O928" s="49"/>
      <c r="P928" s="54"/>
    </row>
    <row r="929" spans="2:16" x14ac:dyDescent="0.25">
      <c r="B929" s="80" t="str">
        <f>'5. Offre de transport_2'!B935</f>
        <v/>
      </c>
      <c r="C929" s="81" t="str">
        <f>'5. Offre de transport_2'!C935</f>
        <v/>
      </c>
      <c r="D929" s="150" t="str">
        <f>'5. Offre de transport_2'!D935&amp;" - "&amp;'5. Offre de transport_2'!E935</f>
        <v xml:space="preserve"> - </v>
      </c>
      <c r="E929" s="49"/>
      <c r="F929" s="49"/>
      <c r="G929" s="54"/>
      <c r="H929" s="49"/>
      <c r="I929" s="49"/>
      <c r="J929" s="54"/>
      <c r="K929" s="49"/>
      <c r="L929" s="49"/>
      <c r="M929" s="54"/>
      <c r="N929" s="49"/>
      <c r="O929" s="49"/>
      <c r="P929" s="54"/>
    </row>
    <row r="930" spans="2:16" x14ac:dyDescent="0.25">
      <c r="B930" s="80" t="str">
        <f>'5. Offre de transport_2'!B936</f>
        <v/>
      </c>
      <c r="C930" s="81" t="str">
        <f>'5. Offre de transport_2'!C936</f>
        <v/>
      </c>
      <c r="D930" s="150" t="str">
        <f>'5. Offre de transport_2'!D936&amp;" - "&amp;'5. Offre de transport_2'!E936</f>
        <v xml:space="preserve"> - </v>
      </c>
      <c r="E930" s="49"/>
      <c r="F930" s="49"/>
      <c r="G930" s="54"/>
      <c r="H930" s="49"/>
      <c r="I930" s="49"/>
      <c r="J930" s="54"/>
      <c r="K930" s="49"/>
      <c r="L930" s="49"/>
      <c r="M930" s="54"/>
      <c r="N930" s="49"/>
      <c r="O930" s="49"/>
      <c r="P930" s="54"/>
    </row>
    <row r="931" spans="2:16" x14ac:dyDescent="0.25">
      <c r="B931" s="80" t="str">
        <f>'5. Offre de transport_2'!B937</f>
        <v/>
      </c>
      <c r="C931" s="81" t="str">
        <f>'5. Offre de transport_2'!C937</f>
        <v/>
      </c>
      <c r="D931" s="150" t="str">
        <f>'5. Offre de transport_2'!D937&amp;" - "&amp;'5. Offre de transport_2'!E937</f>
        <v xml:space="preserve"> - </v>
      </c>
      <c r="E931" s="49"/>
      <c r="F931" s="49"/>
      <c r="G931" s="54"/>
      <c r="H931" s="49"/>
      <c r="I931" s="49"/>
      <c r="J931" s="54"/>
      <c r="K931" s="49"/>
      <c r="L931" s="49"/>
      <c r="M931" s="54"/>
      <c r="N931" s="49"/>
      <c r="O931" s="49"/>
      <c r="P931" s="54"/>
    </row>
    <row r="932" spans="2:16" x14ac:dyDescent="0.25">
      <c r="B932" s="80" t="str">
        <f>'5. Offre de transport_2'!B938</f>
        <v/>
      </c>
      <c r="C932" s="81" t="str">
        <f>'5. Offre de transport_2'!C938</f>
        <v/>
      </c>
      <c r="D932" s="150" t="str">
        <f>'5. Offre de transport_2'!D938&amp;" - "&amp;'5. Offre de transport_2'!E938</f>
        <v xml:space="preserve"> - </v>
      </c>
      <c r="E932" s="49"/>
      <c r="F932" s="49"/>
      <c r="G932" s="54"/>
      <c r="H932" s="49"/>
      <c r="I932" s="49"/>
      <c r="J932" s="54"/>
      <c r="K932" s="49"/>
      <c r="L932" s="49"/>
      <c r="M932" s="54"/>
      <c r="N932" s="49"/>
      <c r="O932" s="49"/>
      <c r="P932" s="54"/>
    </row>
    <row r="933" spans="2:16" x14ac:dyDescent="0.25">
      <c r="B933" s="80" t="str">
        <f>'5. Offre de transport_2'!B939</f>
        <v/>
      </c>
      <c r="C933" s="81" t="str">
        <f>'5. Offre de transport_2'!C939</f>
        <v/>
      </c>
      <c r="D933" s="150" t="str">
        <f>'5. Offre de transport_2'!D939&amp;" - "&amp;'5. Offre de transport_2'!E939</f>
        <v xml:space="preserve"> - </v>
      </c>
      <c r="E933" s="49"/>
      <c r="F933" s="49"/>
      <c r="G933" s="54"/>
      <c r="H933" s="49"/>
      <c r="I933" s="49"/>
      <c r="J933" s="54"/>
      <c r="K933" s="49"/>
      <c r="L933" s="49"/>
      <c r="M933" s="54"/>
      <c r="N933" s="49"/>
      <c r="O933" s="49"/>
      <c r="P933" s="54"/>
    </row>
    <row r="934" spans="2:16" x14ac:dyDescent="0.25">
      <c r="B934" s="80" t="str">
        <f>'5. Offre de transport_2'!B940</f>
        <v/>
      </c>
      <c r="C934" s="81" t="str">
        <f>'5. Offre de transport_2'!C940</f>
        <v/>
      </c>
      <c r="D934" s="150" t="str">
        <f>'5. Offre de transport_2'!D940&amp;" - "&amp;'5. Offre de transport_2'!E940</f>
        <v xml:space="preserve"> - </v>
      </c>
      <c r="E934" s="49"/>
      <c r="F934" s="49"/>
      <c r="G934" s="54"/>
      <c r="H934" s="49"/>
      <c r="I934" s="49"/>
      <c r="J934" s="54"/>
      <c r="K934" s="49"/>
      <c r="L934" s="49"/>
      <c r="M934" s="54"/>
      <c r="N934" s="49"/>
      <c r="O934" s="49"/>
      <c r="P934" s="54"/>
    </row>
    <row r="935" spans="2:16" x14ac:dyDescent="0.25">
      <c r="B935" s="80" t="str">
        <f>'5. Offre de transport_2'!B941</f>
        <v/>
      </c>
      <c r="C935" s="81" t="str">
        <f>'5. Offre de transport_2'!C941</f>
        <v/>
      </c>
      <c r="D935" s="150" t="str">
        <f>'5. Offre de transport_2'!D941&amp;" - "&amp;'5. Offre de transport_2'!E941</f>
        <v xml:space="preserve"> - </v>
      </c>
      <c r="E935" s="49"/>
      <c r="F935" s="49"/>
      <c r="G935" s="54"/>
      <c r="H935" s="49"/>
      <c r="I935" s="49"/>
      <c r="J935" s="54"/>
      <c r="K935" s="49"/>
      <c r="L935" s="49"/>
      <c r="M935" s="54"/>
      <c r="N935" s="49"/>
      <c r="O935" s="49"/>
      <c r="P935" s="54"/>
    </row>
    <row r="936" spans="2:16" x14ac:dyDescent="0.25">
      <c r="B936" s="80" t="str">
        <f>'5. Offre de transport_2'!B942</f>
        <v/>
      </c>
      <c r="C936" s="81" t="str">
        <f>'5. Offre de transport_2'!C942</f>
        <v/>
      </c>
      <c r="D936" s="150" t="str">
        <f>'5. Offre de transport_2'!D942&amp;" - "&amp;'5. Offre de transport_2'!E942</f>
        <v xml:space="preserve"> - </v>
      </c>
      <c r="E936" s="49"/>
      <c r="F936" s="49"/>
      <c r="G936" s="54"/>
      <c r="H936" s="49"/>
      <c r="I936" s="49"/>
      <c r="J936" s="54"/>
      <c r="K936" s="49"/>
      <c r="L936" s="49"/>
      <c r="M936" s="54"/>
      <c r="N936" s="49"/>
      <c r="O936" s="49"/>
      <c r="P936" s="54"/>
    </row>
    <row r="937" spans="2:16" x14ac:dyDescent="0.25">
      <c r="B937" s="80" t="str">
        <f>'5. Offre de transport_2'!B943</f>
        <v/>
      </c>
      <c r="C937" s="81" t="str">
        <f>'5. Offre de transport_2'!C943</f>
        <v/>
      </c>
      <c r="D937" s="150" t="str">
        <f>'5. Offre de transport_2'!D943&amp;" - "&amp;'5. Offre de transport_2'!E943</f>
        <v xml:space="preserve"> - </v>
      </c>
      <c r="E937" s="49"/>
      <c r="F937" s="49"/>
      <c r="G937" s="54"/>
      <c r="H937" s="49"/>
      <c r="I937" s="49"/>
      <c r="J937" s="54"/>
      <c r="K937" s="49"/>
      <c r="L937" s="49"/>
      <c r="M937" s="54"/>
      <c r="N937" s="49"/>
      <c r="O937" s="49"/>
      <c r="P937" s="54"/>
    </row>
    <row r="938" spans="2:16" x14ac:dyDescent="0.25">
      <c r="B938" s="80" t="str">
        <f>'5. Offre de transport_2'!B944</f>
        <v/>
      </c>
      <c r="C938" s="81" t="str">
        <f>'5. Offre de transport_2'!C944</f>
        <v/>
      </c>
      <c r="D938" s="150" t="str">
        <f>'5. Offre de transport_2'!D944&amp;" - "&amp;'5. Offre de transport_2'!E944</f>
        <v xml:space="preserve"> - </v>
      </c>
      <c r="E938" s="49"/>
      <c r="F938" s="49"/>
      <c r="G938" s="54"/>
      <c r="H938" s="49"/>
      <c r="I938" s="49"/>
      <c r="J938" s="54"/>
      <c r="K938" s="49"/>
      <c r="L938" s="49"/>
      <c r="M938" s="54"/>
      <c r="N938" s="49"/>
      <c r="O938" s="49"/>
      <c r="P938" s="54"/>
    </row>
    <row r="939" spans="2:16" x14ac:dyDescent="0.25">
      <c r="B939" s="80" t="str">
        <f>'5. Offre de transport_2'!B945</f>
        <v/>
      </c>
      <c r="C939" s="81" t="str">
        <f>'5. Offre de transport_2'!C945</f>
        <v/>
      </c>
      <c r="D939" s="150" t="str">
        <f>'5. Offre de transport_2'!D945&amp;" - "&amp;'5. Offre de transport_2'!E945</f>
        <v xml:space="preserve"> - </v>
      </c>
      <c r="E939" s="49"/>
      <c r="F939" s="49"/>
      <c r="G939" s="54"/>
      <c r="H939" s="49"/>
      <c r="I939" s="49"/>
      <c r="J939" s="54"/>
      <c r="K939" s="49"/>
      <c r="L939" s="49"/>
      <c r="M939" s="54"/>
      <c r="N939" s="49"/>
      <c r="O939" s="49"/>
      <c r="P939" s="54"/>
    </row>
    <row r="940" spans="2:16" x14ac:dyDescent="0.25">
      <c r="B940" s="80" t="str">
        <f>'5. Offre de transport_2'!B946</f>
        <v/>
      </c>
      <c r="C940" s="81" t="str">
        <f>'5. Offre de transport_2'!C946</f>
        <v/>
      </c>
      <c r="D940" s="150" t="str">
        <f>'5. Offre de transport_2'!D946&amp;" - "&amp;'5. Offre de transport_2'!E946</f>
        <v xml:space="preserve"> - </v>
      </c>
      <c r="E940" s="49"/>
      <c r="F940" s="49"/>
      <c r="G940" s="54"/>
      <c r="H940" s="49"/>
      <c r="I940" s="49"/>
      <c r="J940" s="54"/>
      <c r="K940" s="49"/>
      <c r="L940" s="49"/>
      <c r="M940" s="54"/>
      <c r="N940" s="49"/>
      <c r="O940" s="49"/>
      <c r="P940" s="54"/>
    </row>
    <row r="941" spans="2:16" x14ac:dyDescent="0.25">
      <c r="B941" s="80" t="str">
        <f>'5. Offre de transport_2'!B947</f>
        <v/>
      </c>
      <c r="C941" s="81" t="str">
        <f>'5. Offre de transport_2'!C947</f>
        <v/>
      </c>
      <c r="D941" s="150" t="str">
        <f>'5. Offre de transport_2'!D947&amp;" - "&amp;'5. Offre de transport_2'!E947</f>
        <v xml:space="preserve"> - </v>
      </c>
      <c r="E941" s="49"/>
      <c r="F941" s="49"/>
      <c r="G941" s="54"/>
      <c r="H941" s="49"/>
      <c r="I941" s="49"/>
      <c r="J941" s="54"/>
      <c r="K941" s="49"/>
      <c r="L941" s="49"/>
      <c r="M941" s="54"/>
      <c r="N941" s="49"/>
      <c r="O941" s="49"/>
      <c r="P941" s="54"/>
    </row>
    <row r="942" spans="2:16" x14ac:dyDescent="0.25">
      <c r="B942" s="80" t="str">
        <f>'5. Offre de transport_2'!B948</f>
        <v/>
      </c>
      <c r="C942" s="81" t="str">
        <f>'5. Offre de transport_2'!C948</f>
        <v/>
      </c>
      <c r="D942" s="150" t="str">
        <f>'5. Offre de transport_2'!D948&amp;" - "&amp;'5. Offre de transport_2'!E948</f>
        <v xml:space="preserve"> - </v>
      </c>
      <c r="E942" s="49"/>
      <c r="F942" s="49"/>
      <c r="G942" s="54"/>
      <c r="H942" s="49"/>
      <c r="I942" s="49"/>
      <c r="J942" s="54"/>
      <c r="K942" s="49"/>
      <c r="L942" s="49"/>
      <c r="M942" s="54"/>
      <c r="N942" s="49"/>
      <c r="O942" s="49"/>
      <c r="P942" s="54"/>
    </row>
    <row r="943" spans="2:16" x14ac:dyDescent="0.25">
      <c r="B943" s="80" t="str">
        <f>'5. Offre de transport_2'!B949</f>
        <v/>
      </c>
      <c r="C943" s="81" t="str">
        <f>'5. Offre de transport_2'!C949</f>
        <v/>
      </c>
      <c r="D943" s="150" t="str">
        <f>'5. Offre de transport_2'!D949&amp;" - "&amp;'5. Offre de transport_2'!E949</f>
        <v xml:space="preserve"> - </v>
      </c>
      <c r="E943" s="49"/>
      <c r="F943" s="49"/>
      <c r="G943" s="54"/>
      <c r="H943" s="49"/>
      <c r="I943" s="49"/>
      <c r="J943" s="54"/>
      <c r="K943" s="49"/>
      <c r="L943" s="49"/>
      <c r="M943" s="54"/>
      <c r="N943" s="49"/>
      <c r="O943" s="49"/>
      <c r="P943" s="54"/>
    </row>
    <row r="944" spans="2:16" x14ac:dyDescent="0.25">
      <c r="B944" s="80" t="str">
        <f>'5. Offre de transport_2'!B950</f>
        <v/>
      </c>
      <c r="C944" s="81" t="str">
        <f>'5. Offre de transport_2'!C950</f>
        <v/>
      </c>
      <c r="D944" s="150" t="str">
        <f>'5. Offre de transport_2'!D950&amp;" - "&amp;'5. Offre de transport_2'!E950</f>
        <v xml:space="preserve"> - </v>
      </c>
      <c r="E944" s="49"/>
      <c r="F944" s="49"/>
      <c r="G944" s="54"/>
      <c r="H944" s="49"/>
      <c r="I944" s="49"/>
      <c r="J944" s="54"/>
      <c r="K944" s="49"/>
      <c r="L944" s="49"/>
      <c r="M944" s="54"/>
      <c r="N944" s="49"/>
      <c r="O944" s="49"/>
      <c r="P944" s="54"/>
    </row>
    <row r="945" spans="2:16" x14ac:dyDescent="0.25">
      <c r="B945" s="80" t="str">
        <f>'5. Offre de transport_2'!B951</f>
        <v/>
      </c>
      <c r="C945" s="81" t="str">
        <f>'5. Offre de transport_2'!C951</f>
        <v/>
      </c>
      <c r="D945" s="150" t="str">
        <f>'5. Offre de transport_2'!D951&amp;" - "&amp;'5. Offre de transport_2'!E951</f>
        <v xml:space="preserve"> - </v>
      </c>
      <c r="E945" s="49"/>
      <c r="F945" s="49"/>
      <c r="G945" s="54"/>
      <c r="H945" s="49"/>
      <c r="I945" s="49"/>
      <c r="J945" s="54"/>
      <c r="K945" s="49"/>
      <c r="L945" s="49"/>
      <c r="M945" s="54"/>
      <c r="N945" s="49"/>
      <c r="O945" s="49"/>
      <c r="P945" s="54"/>
    </row>
    <row r="946" spans="2:16" x14ac:dyDescent="0.25">
      <c r="B946" s="80" t="str">
        <f>'5. Offre de transport_2'!B952</f>
        <v/>
      </c>
      <c r="C946" s="81" t="str">
        <f>'5. Offre de transport_2'!C952</f>
        <v/>
      </c>
      <c r="D946" s="150" t="str">
        <f>'5. Offre de transport_2'!D952&amp;" - "&amp;'5. Offre de transport_2'!E952</f>
        <v xml:space="preserve"> - </v>
      </c>
      <c r="E946" s="49"/>
      <c r="F946" s="49"/>
      <c r="G946" s="54"/>
      <c r="H946" s="49"/>
      <c r="I946" s="49"/>
      <c r="J946" s="54"/>
      <c r="K946" s="49"/>
      <c r="L946" s="49"/>
      <c r="M946" s="54"/>
      <c r="N946" s="49"/>
      <c r="O946" s="49"/>
      <c r="P946" s="54"/>
    </row>
    <row r="947" spans="2:16" x14ac:dyDescent="0.25">
      <c r="B947" s="80" t="str">
        <f>'5. Offre de transport_2'!B953</f>
        <v/>
      </c>
      <c r="C947" s="81" t="str">
        <f>'5. Offre de transport_2'!C953</f>
        <v/>
      </c>
      <c r="D947" s="150" t="str">
        <f>'5. Offre de transport_2'!D953&amp;" - "&amp;'5. Offre de transport_2'!E953</f>
        <v xml:space="preserve"> - </v>
      </c>
      <c r="E947" s="49"/>
      <c r="F947" s="49"/>
      <c r="G947" s="54"/>
      <c r="H947" s="49"/>
      <c r="I947" s="49"/>
      <c r="J947" s="54"/>
      <c r="K947" s="49"/>
      <c r="L947" s="49"/>
      <c r="M947" s="54"/>
      <c r="N947" s="49"/>
      <c r="O947" s="49"/>
      <c r="P947" s="54"/>
    </row>
    <row r="948" spans="2:16" x14ac:dyDescent="0.25">
      <c r="B948" s="80" t="str">
        <f>'5. Offre de transport_2'!B954</f>
        <v/>
      </c>
      <c r="C948" s="81" t="str">
        <f>'5. Offre de transport_2'!C954</f>
        <v/>
      </c>
      <c r="D948" s="150" t="str">
        <f>'5. Offre de transport_2'!D954&amp;" - "&amp;'5. Offre de transport_2'!E954</f>
        <v xml:space="preserve"> - </v>
      </c>
      <c r="E948" s="49"/>
      <c r="F948" s="49"/>
      <c r="G948" s="54"/>
      <c r="H948" s="49"/>
      <c r="I948" s="49"/>
      <c r="J948" s="54"/>
      <c r="K948" s="49"/>
      <c r="L948" s="49"/>
      <c r="M948" s="54"/>
      <c r="N948" s="49"/>
      <c r="O948" s="49"/>
      <c r="P948" s="54"/>
    </row>
    <row r="949" spans="2:16" x14ac:dyDescent="0.25">
      <c r="B949" s="80" t="str">
        <f>'5. Offre de transport_2'!B955</f>
        <v/>
      </c>
      <c r="C949" s="81" t="str">
        <f>'5. Offre de transport_2'!C955</f>
        <v/>
      </c>
      <c r="D949" s="150" t="str">
        <f>'5. Offre de transport_2'!D955&amp;" - "&amp;'5. Offre de transport_2'!E955</f>
        <v xml:space="preserve"> - </v>
      </c>
      <c r="E949" s="49"/>
      <c r="F949" s="49"/>
      <c r="G949" s="54"/>
      <c r="H949" s="49"/>
      <c r="I949" s="49"/>
      <c r="J949" s="54"/>
      <c r="K949" s="49"/>
      <c r="L949" s="49"/>
      <c r="M949" s="54"/>
      <c r="N949" s="49"/>
      <c r="O949" s="49"/>
      <c r="P949" s="54"/>
    </row>
    <row r="950" spans="2:16" x14ac:dyDescent="0.25">
      <c r="B950" s="80" t="str">
        <f>'5. Offre de transport_2'!B956</f>
        <v/>
      </c>
      <c r="C950" s="81" t="str">
        <f>'5. Offre de transport_2'!C956</f>
        <v/>
      </c>
      <c r="D950" s="150" t="str">
        <f>'5. Offre de transport_2'!D956&amp;" - "&amp;'5. Offre de transport_2'!E956</f>
        <v xml:space="preserve"> - </v>
      </c>
      <c r="E950" s="49"/>
      <c r="F950" s="49"/>
      <c r="G950" s="54"/>
      <c r="H950" s="49"/>
      <c r="I950" s="49"/>
      <c r="J950" s="54"/>
      <c r="K950" s="49"/>
      <c r="L950" s="49"/>
      <c r="M950" s="54"/>
      <c r="N950" s="49"/>
      <c r="O950" s="49"/>
      <c r="P950" s="54"/>
    </row>
    <row r="951" spans="2:16" x14ac:dyDescent="0.25">
      <c r="B951" s="80" t="str">
        <f>'5. Offre de transport_2'!B957</f>
        <v/>
      </c>
      <c r="C951" s="81" t="str">
        <f>'5. Offre de transport_2'!C957</f>
        <v/>
      </c>
      <c r="D951" s="150" t="str">
        <f>'5. Offre de transport_2'!D957&amp;" - "&amp;'5. Offre de transport_2'!E957</f>
        <v xml:space="preserve"> - </v>
      </c>
      <c r="E951" s="49"/>
      <c r="F951" s="49"/>
      <c r="G951" s="54"/>
      <c r="H951" s="49"/>
      <c r="I951" s="49"/>
      <c r="J951" s="54"/>
      <c r="K951" s="49"/>
      <c r="L951" s="49"/>
      <c r="M951" s="54"/>
      <c r="N951" s="49"/>
      <c r="O951" s="49"/>
      <c r="P951" s="54"/>
    </row>
    <row r="952" spans="2:16" x14ac:dyDescent="0.25">
      <c r="B952" s="80" t="str">
        <f>'5. Offre de transport_2'!B958</f>
        <v/>
      </c>
      <c r="C952" s="81" t="str">
        <f>'5. Offre de transport_2'!C958</f>
        <v/>
      </c>
      <c r="D952" s="150" t="str">
        <f>'5. Offre de transport_2'!D958&amp;" - "&amp;'5. Offre de transport_2'!E958</f>
        <v xml:space="preserve"> - </v>
      </c>
      <c r="E952" s="49"/>
      <c r="F952" s="49"/>
      <c r="G952" s="54"/>
      <c r="H952" s="49"/>
      <c r="I952" s="49"/>
      <c r="J952" s="54"/>
      <c r="K952" s="49"/>
      <c r="L952" s="49"/>
      <c r="M952" s="54"/>
      <c r="N952" s="49"/>
      <c r="O952" s="49"/>
      <c r="P952" s="54"/>
    </row>
    <row r="953" spans="2:16" x14ac:dyDescent="0.25">
      <c r="B953" s="80" t="str">
        <f>'5. Offre de transport_2'!B959</f>
        <v/>
      </c>
      <c r="C953" s="81" t="str">
        <f>'5. Offre de transport_2'!C959</f>
        <v/>
      </c>
      <c r="D953" s="150" t="str">
        <f>'5. Offre de transport_2'!D959&amp;" - "&amp;'5. Offre de transport_2'!E959</f>
        <v xml:space="preserve"> - </v>
      </c>
      <c r="E953" s="49"/>
      <c r="F953" s="49"/>
      <c r="G953" s="54"/>
      <c r="H953" s="49"/>
      <c r="I953" s="49"/>
      <c r="J953" s="54"/>
      <c r="K953" s="49"/>
      <c r="L953" s="49"/>
      <c r="M953" s="54"/>
      <c r="N953" s="49"/>
      <c r="O953" s="49"/>
      <c r="P953" s="54"/>
    </row>
    <row r="954" spans="2:16" x14ac:dyDescent="0.25">
      <c r="B954" s="80" t="str">
        <f>'5. Offre de transport_2'!B960</f>
        <v/>
      </c>
      <c r="C954" s="81" t="str">
        <f>'5. Offre de transport_2'!C960</f>
        <v/>
      </c>
      <c r="D954" s="150" t="str">
        <f>'5. Offre de transport_2'!D960&amp;" - "&amp;'5. Offre de transport_2'!E960</f>
        <v xml:space="preserve"> - </v>
      </c>
      <c r="E954" s="49"/>
      <c r="F954" s="49"/>
      <c r="G954" s="54"/>
      <c r="H954" s="49"/>
      <c r="I954" s="49"/>
      <c r="J954" s="54"/>
      <c r="K954" s="49"/>
      <c r="L954" s="49"/>
      <c r="M954" s="54"/>
      <c r="N954" s="49"/>
      <c r="O954" s="49"/>
      <c r="P954" s="54"/>
    </row>
    <row r="955" spans="2:16" x14ac:dyDescent="0.25">
      <c r="B955" s="80" t="str">
        <f>'5. Offre de transport_2'!B961</f>
        <v/>
      </c>
      <c r="C955" s="81" t="str">
        <f>'5. Offre de transport_2'!C961</f>
        <v/>
      </c>
      <c r="D955" s="150" t="str">
        <f>'5. Offre de transport_2'!D961&amp;" - "&amp;'5. Offre de transport_2'!E961</f>
        <v xml:space="preserve"> - </v>
      </c>
      <c r="E955" s="49"/>
      <c r="F955" s="49"/>
      <c r="G955" s="54"/>
      <c r="H955" s="49"/>
      <c r="I955" s="49"/>
      <c r="J955" s="54"/>
      <c r="K955" s="49"/>
      <c r="L955" s="49"/>
      <c r="M955" s="54"/>
      <c r="N955" s="49"/>
      <c r="O955" s="49"/>
      <c r="P955" s="54"/>
    </row>
    <row r="956" spans="2:16" x14ac:dyDescent="0.25">
      <c r="B956" s="80" t="str">
        <f>'5. Offre de transport_2'!B962</f>
        <v/>
      </c>
      <c r="C956" s="81" t="str">
        <f>'5. Offre de transport_2'!C962</f>
        <v/>
      </c>
      <c r="D956" s="150" t="str">
        <f>'5. Offre de transport_2'!D962&amp;" - "&amp;'5. Offre de transport_2'!E962</f>
        <v xml:space="preserve"> - </v>
      </c>
      <c r="E956" s="49"/>
      <c r="F956" s="49"/>
      <c r="G956" s="54"/>
      <c r="H956" s="49"/>
      <c r="I956" s="49"/>
      <c r="J956" s="54"/>
      <c r="K956" s="49"/>
      <c r="L956" s="49"/>
      <c r="M956" s="54"/>
      <c r="N956" s="49"/>
      <c r="O956" s="49"/>
      <c r="P956" s="54"/>
    </row>
    <row r="957" spans="2:16" x14ac:dyDescent="0.25">
      <c r="B957" s="80" t="str">
        <f>'5. Offre de transport_2'!B963</f>
        <v/>
      </c>
      <c r="C957" s="81" t="str">
        <f>'5. Offre de transport_2'!C963</f>
        <v/>
      </c>
      <c r="D957" s="150" t="str">
        <f>'5. Offre de transport_2'!D963&amp;" - "&amp;'5. Offre de transport_2'!E963</f>
        <v xml:space="preserve"> - </v>
      </c>
      <c r="E957" s="49"/>
      <c r="F957" s="49"/>
      <c r="G957" s="54"/>
      <c r="H957" s="49"/>
      <c r="I957" s="49"/>
      <c r="J957" s="54"/>
      <c r="K957" s="49"/>
      <c r="L957" s="49"/>
      <c r="M957" s="54"/>
      <c r="N957" s="49"/>
      <c r="O957" s="49"/>
      <c r="P957" s="54"/>
    </row>
    <row r="958" spans="2:16" x14ac:dyDescent="0.25">
      <c r="B958" s="80" t="str">
        <f>'5. Offre de transport_2'!B964</f>
        <v/>
      </c>
      <c r="C958" s="81" t="str">
        <f>'5. Offre de transport_2'!C964</f>
        <v/>
      </c>
      <c r="D958" s="150" t="str">
        <f>'5. Offre de transport_2'!D964&amp;" - "&amp;'5. Offre de transport_2'!E964</f>
        <v xml:space="preserve"> - </v>
      </c>
      <c r="E958" s="49"/>
      <c r="F958" s="49"/>
      <c r="G958" s="54"/>
      <c r="H958" s="49"/>
      <c r="I958" s="49"/>
      <c r="J958" s="54"/>
      <c r="K958" s="49"/>
      <c r="L958" s="49"/>
      <c r="M958" s="54"/>
      <c r="N958" s="49"/>
      <c r="O958" s="49"/>
      <c r="P958" s="54"/>
    </row>
    <row r="959" spans="2:16" x14ac:dyDescent="0.25">
      <c r="B959" s="80" t="str">
        <f>'5. Offre de transport_2'!B965</f>
        <v/>
      </c>
      <c r="C959" s="81" t="str">
        <f>'5. Offre de transport_2'!C965</f>
        <v/>
      </c>
      <c r="D959" s="150" t="str">
        <f>'5. Offre de transport_2'!D965&amp;" - "&amp;'5. Offre de transport_2'!E965</f>
        <v xml:space="preserve"> - </v>
      </c>
      <c r="E959" s="49"/>
      <c r="F959" s="49"/>
      <c r="G959" s="54"/>
      <c r="H959" s="49"/>
      <c r="I959" s="49"/>
      <c r="J959" s="54"/>
      <c r="K959" s="49"/>
      <c r="L959" s="49"/>
      <c r="M959" s="54"/>
      <c r="N959" s="49"/>
      <c r="O959" s="49"/>
      <c r="P959" s="54"/>
    </row>
    <row r="960" spans="2:16" x14ac:dyDescent="0.25">
      <c r="B960" s="80" t="str">
        <f>'5. Offre de transport_2'!B966</f>
        <v/>
      </c>
      <c r="C960" s="81" t="str">
        <f>'5. Offre de transport_2'!C966</f>
        <v/>
      </c>
      <c r="D960" s="150" t="str">
        <f>'5. Offre de transport_2'!D966&amp;" - "&amp;'5. Offre de transport_2'!E966</f>
        <v xml:space="preserve"> - </v>
      </c>
      <c r="E960" s="49"/>
      <c r="F960" s="49"/>
      <c r="G960" s="54"/>
      <c r="H960" s="49"/>
      <c r="I960" s="49"/>
      <c r="J960" s="54"/>
      <c r="K960" s="49"/>
      <c r="L960" s="49"/>
      <c r="M960" s="54"/>
      <c r="N960" s="49"/>
      <c r="O960" s="49"/>
      <c r="P960" s="54"/>
    </row>
    <row r="961" spans="2:16" x14ac:dyDescent="0.25">
      <c r="B961" s="80" t="str">
        <f>'5. Offre de transport_2'!B967</f>
        <v/>
      </c>
      <c r="C961" s="81" t="str">
        <f>'5. Offre de transport_2'!C967</f>
        <v/>
      </c>
      <c r="D961" s="150" t="str">
        <f>'5. Offre de transport_2'!D967&amp;" - "&amp;'5. Offre de transport_2'!E967</f>
        <v xml:space="preserve"> - </v>
      </c>
      <c r="E961" s="49"/>
      <c r="F961" s="49"/>
      <c r="G961" s="54"/>
      <c r="H961" s="49"/>
      <c r="I961" s="49"/>
      <c r="J961" s="54"/>
      <c r="K961" s="49"/>
      <c r="L961" s="49"/>
      <c r="M961" s="54"/>
      <c r="N961" s="49"/>
      <c r="O961" s="49"/>
      <c r="P961" s="54"/>
    </row>
    <row r="962" spans="2:16" x14ac:dyDescent="0.25">
      <c r="B962" s="80" t="str">
        <f>'5. Offre de transport_2'!B968</f>
        <v/>
      </c>
      <c r="C962" s="81" t="str">
        <f>'5. Offre de transport_2'!C968</f>
        <v/>
      </c>
      <c r="D962" s="150" t="str">
        <f>'5. Offre de transport_2'!D968&amp;" - "&amp;'5. Offre de transport_2'!E968</f>
        <v xml:space="preserve"> - </v>
      </c>
      <c r="E962" s="49"/>
      <c r="F962" s="49"/>
      <c r="G962" s="54"/>
      <c r="H962" s="49"/>
      <c r="I962" s="49"/>
      <c r="J962" s="54"/>
      <c r="K962" s="49"/>
      <c r="L962" s="49"/>
      <c r="M962" s="54"/>
      <c r="N962" s="49"/>
      <c r="O962" s="49"/>
      <c r="P962" s="54"/>
    </row>
    <row r="963" spans="2:16" x14ac:dyDescent="0.25">
      <c r="B963" s="80" t="str">
        <f>'5. Offre de transport_2'!B969</f>
        <v/>
      </c>
      <c r="C963" s="81" t="str">
        <f>'5. Offre de transport_2'!C969</f>
        <v/>
      </c>
      <c r="D963" s="150" t="str">
        <f>'5. Offre de transport_2'!D969&amp;" - "&amp;'5. Offre de transport_2'!E969</f>
        <v xml:space="preserve"> - </v>
      </c>
      <c r="E963" s="49"/>
      <c r="F963" s="49"/>
      <c r="G963" s="54"/>
      <c r="H963" s="49"/>
      <c r="I963" s="49"/>
      <c r="J963" s="54"/>
      <c r="K963" s="49"/>
      <c r="L963" s="49"/>
      <c r="M963" s="54"/>
      <c r="N963" s="49"/>
      <c r="O963" s="49"/>
      <c r="P963" s="54"/>
    </row>
    <row r="964" spans="2:16" x14ac:dyDescent="0.25">
      <c r="B964" s="80" t="str">
        <f>'5. Offre de transport_2'!B970</f>
        <v/>
      </c>
      <c r="C964" s="81" t="str">
        <f>'5. Offre de transport_2'!C970</f>
        <v/>
      </c>
      <c r="D964" s="150" t="str">
        <f>'5. Offre de transport_2'!D970&amp;" - "&amp;'5. Offre de transport_2'!E970</f>
        <v xml:space="preserve"> - </v>
      </c>
      <c r="E964" s="49"/>
      <c r="F964" s="49"/>
      <c r="G964" s="54"/>
      <c r="H964" s="49"/>
      <c r="I964" s="49"/>
      <c r="J964" s="54"/>
      <c r="K964" s="49"/>
      <c r="L964" s="49"/>
      <c r="M964" s="54"/>
      <c r="N964" s="49"/>
      <c r="O964" s="49"/>
      <c r="P964" s="54"/>
    </row>
    <row r="965" spans="2:16" x14ac:dyDescent="0.25">
      <c r="B965" s="80" t="str">
        <f>'5. Offre de transport_2'!B971</f>
        <v/>
      </c>
      <c r="C965" s="81" t="str">
        <f>'5. Offre de transport_2'!C971</f>
        <v/>
      </c>
      <c r="D965" s="150" t="str">
        <f>'5. Offre de transport_2'!D971&amp;" - "&amp;'5. Offre de transport_2'!E971</f>
        <v xml:space="preserve"> - </v>
      </c>
      <c r="E965" s="49"/>
      <c r="F965" s="49"/>
      <c r="G965" s="54"/>
      <c r="H965" s="49"/>
      <c r="I965" s="49"/>
      <c r="J965" s="54"/>
      <c r="K965" s="49"/>
      <c r="L965" s="49"/>
      <c r="M965" s="54"/>
      <c r="N965" s="49"/>
      <c r="O965" s="49"/>
      <c r="P965" s="54"/>
    </row>
    <row r="966" spans="2:16" x14ac:dyDescent="0.25">
      <c r="B966" s="80" t="str">
        <f>'5. Offre de transport_2'!B972</f>
        <v/>
      </c>
      <c r="C966" s="81" t="str">
        <f>'5. Offre de transport_2'!C972</f>
        <v/>
      </c>
      <c r="D966" s="150" t="str">
        <f>'5. Offre de transport_2'!D972&amp;" - "&amp;'5. Offre de transport_2'!E972</f>
        <v xml:space="preserve"> - </v>
      </c>
      <c r="E966" s="49"/>
      <c r="F966" s="49"/>
      <c r="G966" s="54"/>
      <c r="H966" s="49"/>
      <c r="I966" s="49"/>
      <c r="J966" s="54"/>
      <c r="K966" s="49"/>
      <c r="L966" s="49"/>
      <c r="M966" s="54"/>
      <c r="N966" s="49"/>
      <c r="O966" s="49"/>
      <c r="P966" s="54"/>
    </row>
    <row r="967" spans="2:16" x14ac:dyDescent="0.25">
      <c r="B967" s="80" t="str">
        <f>'5. Offre de transport_2'!B973</f>
        <v/>
      </c>
      <c r="C967" s="81" t="str">
        <f>'5. Offre de transport_2'!C973</f>
        <v/>
      </c>
      <c r="D967" s="150" t="str">
        <f>'5. Offre de transport_2'!D973&amp;" - "&amp;'5. Offre de transport_2'!E973</f>
        <v xml:space="preserve"> - </v>
      </c>
      <c r="E967" s="49"/>
      <c r="F967" s="49"/>
      <c r="G967" s="54"/>
      <c r="H967" s="49"/>
      <c r="I967" s="49"/>
      <c r="J967" s="54"/>
      <c r="K967" s="49"/>
      <c r="L967" s="49"/>
      <c r="M967" s="54"/>
      <c r="N967" s="49"/>
      <c r="O967" s="49"/>
      <c r="P967" s="54"/>
    </row>
    <row r="968" spans="2:16" x14ac:dyDescent="0.25">
      <c r="B968" s="80" t="str">
        <f>'5. Offre de transport_2'!B974</f>
        <v/>
      </c>
      <c r="C968" s="81" t="str">
        <f>'5. Offre de transport_2'!C974</f>
        <v/>
      </c>
      <c r="D968" s="150" t="str">
        <f>'5. Offre de transport_2'!D974&amp;" - "&amp;'5. Offre de transport_2'!E974</f>
        <v xml:space="preserve"> - </v>
      </c>
      <c r="E968" s="49"/>
      <c r="F968" s="49"/>
      <c r="G968" s="54"/>
      <c r="H968" s="49"/>
      <c r="I968" s="49"/>
      <c r="J968" s="54"/>
      <c r="K968" s="49"/>
      <c r="L968" s="49"/>
      <c r="M968" s="54"/>
      <c r="N968" s="49"/>
      <c r="O968" s="49"/>
      <c r="P968" s="54"/>
    </row>
    <row r="969" spans="2:16" x14ac:dyDescent="0.25">
      <c r="B969" s="80" t="str">
        <f>'5. Offre de transport_2'!B975</f>
        <v/>
      </c>
      <c r="C969" s="81" t="str">
        <f>'5. Offre de transport_2'!C975</f>
        <v/>
      </c>
      <c r="D969" s="150" t="str">
        <f>'5. Offre de transport_2'!D975&amp;" - "&amp;'5. Offre de transport_2'!E975</f>
        <v xml:space="preserve"> - </v>
      </c>
      <c r="E969" s="49"/>
      <c r="F969" s="49"/>
      <c r="G969" s="54"/>
      <c r="H969" s="49"/>
      <c r="I969" s="49"/>
      <c r="J969" s="54"/>
      <c r="K969" s="49"/>
      <c r="L969" s="49"/>
      <c r="M969" s="54"/>
      <c r="N969" s="49"/>
      <c r="O969" s="49"/>
      <c r="P969" s="54"/>
    </row>
    <row r="970" spans="2:16" x14ac:dyDescent="0.25">
      <c r="B970" s="80" t="str">
        <f>'5. Offre de transport_2'!B976</f>
        <v/>
      </c>
      <c r="C970" s="81" t="str">
        <f>'5. Offre de transport_2'!C976</f>
        <v/>
      </c>
      <c r="D970" s="150" t="str">
        <f>'5. Offre de transport_2'!D976&amp;" - "&amp;'5. Offre de transport_2'!E976</f>
        <v xml:space="preserve"> - </v>
      </c>
      <c r="E970" s="49"/>
      <c r="F970" s="49"/>
      <c r="G970" s="54"/>
      <c r="H970" s="49"/>
      <c r="I970" s="49"/>
      <c r="J970" s="54"/>
      <c r="K970" s="49"/>
      <c r="L970" s="49"/>
      <c r="M970" s="54"/>
      <c r="N970" s="49"/>
      <c r="O970" s="49"/>
      <c r="P970" s="54"/>
    </row>
    <row r="971" spans="2:16" x14ac:dyDescent="0.25">
      <c r="B971" s="80" t="str">
        <f>'5. Offre de transport_2'!B977</f>
        <v/>
      </c>
      <c r="C971" s="81" t="str">
        <f>'5. Offre de transport_2'!C977</f>
        <v/>
      </c>
      <c r="D971" s="150" t="str">
        <f>'5. Offre de transport_2'!D977&amp;" - "&amp;'5. Offre de transport_2'!E977</f>
        <v xml:space="preserve"> - </v>
      </c>
      <c r="E971" s="49"/>
      <c r="F971" s="49"/>
      <c r="G971" s="54"/>
      <c r="H971" s="49"/>
      <c r="I971" s="49"/>
      <c r="J971" s="54"/>
      <c r="K971" s="49"/>
      <c r="L971" s="49"/>
      <c r="M971" s="54"/>
      <c r="N971" s="49"/>
      <c r="O971" s="49"/>
      <c r="P971" s="54"/>
    </row>
    <row r="972" spans="2:16" x14ac:dyDescent="0.25">
      <c r="B972" s="80" t="str">
        <f>'5. Offre de transport_2'!B978</f>
        <v/>
      </c>
      <c r="C972" s="81" t="str">
        <f>'5. Offre de transport_2'!C978</f>
        <v/>
      </c>
      <c r="D972" s="150" t="str">
        <f>'5. Offre de transport_2'!D978&amp;" - "&amp;'5. Offre de transport_2'!E978</f>
        <v xml:space="preserve"> - </v>
      </c>
      <c r="E972" s="49"/>
      <c r="F972" s="49"/>
      <c r="G972" s="54"/>
      <c r="H972" s="49"/>
      <c r="I972" s="49"/>
      <c r="J972" s="54"/>
      <c r="K972" s="49"/>
      <c r="L972" s="49"/>
      <c r="M972" s="54"/>
      <c r="N972" s="49"/>
      <c r="O972" s="49"/>
      <c r="P972" s="54"/>
    </row>
    <row r="973" spans="2:16" x14ac:dyDescent="0.25">
      <c r="B973" s="80" t="str">
        <f>'5. Offre de transport_2'!B979</f>
        <v/>
      </c>
      <c r="C973" s="81" t="str">
        <f>'5. Offre de transport_2'!C979</f>
        <v/>
      </c>
      <c r="D973" s="150" t="str">
        <f>'5. Offre de transport_2'!D979&amp;" - "&amp;'5. Offre de transport_2'!E979</f>
        <v xml:space="preserve"> - </v>
      </c>
      <c r="E973" s="49"/>
      <c r="F973" s="49"/>
      <c r="G973" s="54"/>
      <c r="H973" s="49"/>
      <c r="I973" s="49"/>
      <c r="J973" s="54"/>
      <c r="K973" s="49"/>
      <c r="L973" s="49"/>
      <c r="M973" s="54"/>
      <c r="N973" s="49"/>
      <c r="O973" s="49"/>
      <c r="P973" s="54"/>
    </row>
    <row r="974" spans="2:16" x14ac:dyDescent="0.25">
      <c r="B974" s="80" t="str">
        <f>'5. Offre de transport_2'!B980</f>
        <v/>
      </c>
      <c r="C974" s="81" t="str">
        <f>'5. Offre de transport_2'!C980</f>
        <v/>
      </c>
      <c r="D974" s="150" t="str">
        <f>'5. Offre de transport_2'!D980&amp;" - "&amp;'5. Offre de transport_2'!E980</f>
        <v xml:space="preserve"> - </v>
      </c>
      <c r="E974" s="49"/>
      <c r="F974" s="49"/>
      <c r="G974" s="54"/>
      <c r="H974" s="49"/>
      <c r="I974" s="49"/>
      <c r="J974" s="54"/>
      <c r="K974" s="49"/>
      <c r="L974" s="49"/>
      <c r="M974" s="54"/>
      <c r="N974" s="49"/>
      <c r="O974" s="49"/>
      <c r="P974" s="54"/>
    </row>
    <row r="975" spans="2:16" x14ac:dyDescent="0.25">
      <c r="B975" s="80" t="str">
        <f>'5. Offre de transport_2'!B981</f>
        <v/>
      </c>
      <c r="C975" s="81" t="str">
        <f>'5. Offre de transport_2'!C981</f>
        <v/>
      </c>
      <c r="D975" s="150" t="str">
        <f>'5. Offre de transport_2'!D981&amp;" - "&amp;'5. Offre de transport_2'!E981</f>
        <v xml:space="preserve"> - </v>
      </c>
      <c r="E975" s="49"/>
      <c r="F975" s="49"/>
      <c r="G975" s="54"/>
      <c r="H975" s="49"/>
      <c r="I975" s="49"/>
      <c r="J975" s="54"/>
      <c r="K975" s="49"/>
      <c r="L975" s="49"/>
      <c r="M975" s="54"/>
      <c r="N975" s="49"/>
      <c r="O975" s="49"/>
      <c r="P975" s="54"/>
    </row>
    <row r="976" spans="2:16" x14ac:dyDescent="0.25">
      <c r="B976" s="80" t="str">
        <f>'5. Offre de transport_2'!B982</f>
        <v/>
      </c>
      <c r="C976" s="81" t="str">
        <f>'5. Offre de transport_2'!C982</f>
        <v/>
      </c>
      <c r="D976" s="150" t="str">
        <f>'5. Offre de transport_2'!D982&amp;" - "&amp;'5. Offre de transport_2'!E982</f>
        <v xml:space="preserve"> - </v>
      </c>
      <c r="E976" s="49"/>
      <c r="F976" s="49"/>
      <c r="G976" s="54"/>
      <c r="H976" s="49"/>
      <c r="I976" s="49"/>
      <c r="J976" s="54"/>
      <c r="K976" s="49"/>
      <c r="L976" s="49"/>
      <c r="M976" s="54"/>
      <c r="N976" s="49"/>
      <c r="O976" s="49"/>
      <c r="P976" s="54"/>
    </row>
    <row r="977" spans="2:16" x14ac:dyDescent="0.25">
      <c r="B977" s="80" t="str">
        <f>'5. Offre de transport_2'!B983</f>
        <v/>
      </c>
      <c r="C977" s="81" t="str">
        <f>'5. Offre de transport_2'!C983</f>
        <v/>
      </c>
      <c r="D977" s="150" t="str">
        <f>'5. Offre de transport_2'!D983&amp;" - "&amp;'5. Offre de transport_2'!E983</f>
        <v xml:space="preserve"> - </v>
      </c>
      <c r="E977" s="49"/>
      <c r="F977" s="49"/>
      <c r="G977" s="54"/>
      <c r="H977" s="49"/>
      <c r="I977" s="49"/>
      <c r="J977" s="54"/>
      <c r="K977" s="49"/>
      <c r="L977" s="49"/>
      <c r="M977" s="54"/>
      <c r="N977" s="49"/>
      <c r="O977" s="49"/>
      <c r="P977" s="54"/>
    </row>
    <row r="978" spans="2:16" x14ac:dyDescent="0.25">
      <c r="B978" s="80" t="str">
        <f>'5. Offre de transport_2'!B984</f>
        <v/>
      </c>
      <c r="C978" s="81" t="str">
        <f>'5. Offre de transport_2'!C984</f>
        <v/>
      </c>
      <c r="D978" s="150" t="str">
        <f>'5. Offre de transport_2'!D984&amp;" - "&amp;'5. Offre de transport_2'!E984</f>
        <v xml:space="preserve"> - </v>
      </c>
      <c r="E978" s="49"/>
      <c r="F978" s="49"/>
      <c r="G978" s="54"/>
      <c r="H978" s="49"/>
      <c r="I978" s="49"/>
      <c r="J978" s="54"/>
      <c r="K978" s="49"/>
      <c r="L978" s="49"/>
      <c r="M978" s="54"/>
      <c r="N978" s="49"/>
      <c r="O978" s="49"/>
      <c r="P978" s="54"/>
    </row>
    <row r="979" spans="2:16" x14ac:dyDescent="0.25">
      <c r="B979" s="80" t="str">
        <f>'5. Offre de transport_2'!B985</f>
        <v/>
      </c>
      <c r="C979" s="81" t="str">
        <f>'5. Offre de transport_2'!C985</f>
        <v/>
      </c>
      <c r="D979" s="150" t="str">
        <f>'5. Offre de transport_2'!D985&amp;" - "&amp;'5. Offre de transport_2'!E985</f>
        <v xml:space="preserve"> - </v>
      </c>
      <c r="E979" s="49"/>
      <c r="F979" s="49"/>
      <c r="G979" s="54"/>
      <c r="H979" s="49"/>
      <c r="I979" s="49"/>
      <c r="J979" s="54"/>
      <c r="K979" s="49"/>
      <c r="L979" s="49"/>
      <c r="M979" s="54"/>
      <c r="N979" s="49"/>
      <c r="O979" s="49"/>
      <c r="P979" s="54"/>
    </row>
    <row r="980" spans="2:16" x14ac:dyDescent="0.25">
      <c r="B980" s="80" t="str">
        <f>'5. Offre de transport_2'!B986</f>
        <v/>
      </c>
      <c r="C980" s="81" t="str">
        <f>'5. Offre de transport_2'!C986</f>
        <v/>
      </c>
      <c r="D980" s="150" t="str">
        <f>'5. Offre de transport_2'!D986&amp;" - "&amp;'5. Offre de transport_2'!E986</f>
        <v xml:space="preserve"> - </v>
      </c>
      <c r="E980" s="49"/>
      <c r="F980" s="49"/>
      <c r="G980" s="54"/>
      <c r="H980" s="49"/>
      <c r="I980" s="49"/>
      <c r="J980" s="54"/>
      <c r="K980" s="49"/>
      <c r="L980" s="49"/>
      <c r="M980" s="54"/>
      <c r="N980" s="49"/>
      <c r="O980" s="49"/>
      <c r="P980" s="54"/>
    </row>
    <row r="981" spans="2:16" x14ac:dyDescent="0.25">
      <c r="B981" s="80" t="str">
        <f>'5. Offre de transport_2'!B987</f>
        <v/>
      </c>
      <c r="C981" s="81" t="str">
        <f>'5. Offre de transport_2'!C987</f>
        <v/>
      </c>
      <c r="D981" s="150" t="str">
        <f>'5. Offre de transport_2'!D987&amp;" - "&amp;'5. Offre de transport_2'!E987</f>
        <v xml:space="preserve"> - </v>
      </c>
      <c r="E981" s="49"/>
      <c r="F981" s="49"/>
      <c r="G981" s="54"/>
      <c r="H981" s="49"/>
      <c r="I981" s="49"/>
      <c r="J981" s="54"/>
      <c r="K981" s="49"/>
      <c r="L981" s="49"/>
      <c r="M981" s="54"/>
      <c r="N981" s="49"/>
      <c r="O981" s="49"/>
      <c r="P981" s="54"/>
    </row>
    <row r="982" spans="2:16" x14ac:dyDescent="0.25">
      <c r="B982" s="80" t="str">
        <f>'5. Offre de transport_2'!B988</f>
        <v/>
      </c>
      <c r="C982" s="81" t="str">
        <f>'5. Offre de transport_2'!C988</f>
        <v/>
      </c>
      <c r="D982" s="150" t="str">
        <f>'5. Offre de transport_2'!D988&amp;" - "&amp;'5. Offre de transport_2'!E988</f>
        <v xml:space="preserve"> - </v>
      </c>
      <c r="E982" s="49"/>
      <c r="F982" s="49"/>
      <c r="G982" s="54"/>
      <c r="H982" s="49"/>
      <c r="I982" s="49"/>
      <c r="J982" s="54"/>
      <c r="K982" s="49"/>
      <c r="L982" s="49"/>
      <c r="M982" s="54"/>
      <c r="N982" s="49"/>
      <c r="O982" s="49"/>
      <c r="P982" s="54"/>
    </row>
    <row r="983" spans="2:16" x14ac:dyDescent="0.25">
      <c r="B983" s="80" t="str">
        <f>'5. Offre de transport_2'!B989</f>
        <v/>
      </c>
      <c r="C983" s="81" t="str">
        <f>'5. Offre de transport_2'!C989</f>
        <v/>
      </c>
      <c r="D983" s="150" t="str">
        <f>'5. Offre de transport_2'!D989&amp;" - "&amp;'5. Offre de transport_2'!E989</f>
        <v xml:space="preserve"> - </v>
      </c>
      <c r="E983" s="49"/>
      <c r="F983" s="49"/>
      <c r="G983" s="54"/>
      <c r="H983" s="49"/>
      <c r="I983" s="49"/>
      <c r="J983" s="54"/>
      <c r="K983" s="49"/>
      <c r="L983" s="49"/>
      <c r="M983" s="54"/>
      <c r="N983" s="49"/>
      <c r="O983" s="49"/>
      <c r="P983" s="54"/>
    </row>
    <row r="984" spans="2:16" x14ac:dyDescent="0.25">
      <c r="B984" s="80" t="str">
        <f>'5. Offre de transport_2'!B990</f>
        <v/>
      </c>
      <c r="C984" s="81" t="str">
        <f>'5. Offre de transport_2'!C990</f>
        <v/>
      </c>
      <c r="D984" s="150" t="str">
        <f>'5. Offre de transport_2'!D990&amp;" - "&amp;'5. Offre de transport_2'!E990</f>
        <v xml:space="preserve"> - </v>
      </c>
      <c r="E984" s="49"/>
      <c r="F984" s="49"/>
      <c r="G984" s="54"/>
      <c r="H984" s="49"/>
      <c r="I984" s="49"/>
      <c r="J984" s="54"/>
      <c r="K984" s="49"/>
      <c r="L984" s="49"/>
      <c r="M984" s="54"/>
      <c r="N984" s="49"/>
      <c r="O984" s="49"/>
      <c r="P984" s="54"/>
    </row>
    <row r="985" spans="2:16" x14ac:dyDescent="0.25">
      <c r="B985" s="80" t="str">
        <f>'5. Offre de transport_2'!B991</f>
        <v/>
      </c>
      <c r="C985" s="81" t="str">
        <f>'5. Offre de transport_2'!C991</f>
        <v/>
      </c>
      <c r="D985" s="150" t="str">
        <f>'5. Offre de transport_2'!D991&amp;" - "&amp;'5. Offre de transport_2'!E991</f>
        <v xml:space="preserve"> - </v>
      </c>
      <c r="E985" s="49"/>
      <c r="F985" s="49"/>
      <c r="G985" s="54"/>
      <c r="H985" s="49"/>
      <c r="I985" s="49"/>
      <c r="J985" s="54"/>
      <c r="K985" s="49"/>
      <c r="L985" s="49"/>
      <c r="M985" s="54"/>
      <c r="N985" s="49"/>
      <c r="O985" s="49"/>
      <c r="P985" s="54"/>
    </row>
    <row r="986" spans="2:16" x14ac:dyDescent="0.25">
      <c r="B986" s="80" t="str">
        <f>'5. Offre de transport_2'!B992</f>
        <v/>
      </c>
      <c r="C986" s="81" t="str">
        <f>'5. Offre de transport_2'!C992</f>
        <v/>
      </c>
      <c r="D986" s="150" t="str">
        <f>'5. Offre de transport_2'!D992&amp;" - "&amp;'5. Offre de transport_2'!E992</f>
        <v xml:space="preserve"> - </v>
      </c>
      <c r="E986" s="49"/>
      <c r="F986" s="49"/>
      <c r="G986" s="54"/>
      <c r="H986" s="49"/>
      <c r="I986" s="49"/>
      <c r="J986" s="54"/>
      <c r="K986" s="49"/>
      <c r="L986" s="49"/>
      <c r="M986" s="54"/>
      <c r="N986" s="49"/>
      <c r="O986" s="49"/>
      <c r="P986" s="54"/>
    </row>
    <row r="987" spans="2:16" x14ac:dyDescent="0.25">
      <c r="B987" s="80" t="str">
        <f>'5. Offre de transport_2'!B993</f>
        <v/>
      </c>
      <c r="C987" s="81" t="str">
        <f>'5. Offre de transport_2'!C993</f>
        <v/>
      </c>
      <c r="D987" s="150" t="str">
        <f>'5. Offre de transport_2'!D993&amp;" - "&amp;'5. Offre de transport_2'!E993</f>
        <v xml:space="preserve"> - </v>
      </c>
      <c r="E987" s="49"/>
      <c r="F987" s="49"/>
      <c r="G987" s="54"/>
      <c r="H987" s="49"/>
      <c r="I987" s="49"/>
      <c r="J987" s="54"/>
      <c r="K987" s="49"/>
      <c r="L987" s="49"/>
      <c r="M987" s="54"/>
      <c r="N987" s="49"/>
      <c r="O987" s="49"/>
      <c r="P987" s="54"/>
    </row>
    <row r="988" spans="2:16" x14ac:dyDescent="0.25">
      <c r="B988" s="80" t="str">
        <f>'5. Offre de transport_2'!B994</f>
        <v/>
      </c>
      <c r="C988" s="81" t="str">
        <f>'5. Offre de transport_2'!C994</f>
        <v/>
      </c>
      <c r="D988" s="150" t="str">
        <f>'5. Offre de transport_2'!D994&amp;" - "&amp;'5. Offre de transport_2'!E994</f>
        <v xml:space="preserve"> - </v>
      </c>
      <c r="E988" s="49"/>
      <c r="F988" s="49"/>
      <c r="G988" s="54"/>
      <c r="H988" s="49"/>
      <c r="I988" s="49"/>
      <c r="J988" s="54"/>
      <c r="K988" s="49"/>
      <c r="L988" s="49"/>
      <c r="M988" s="54"/>
      <c r="N988" s="49"/>
      <c r="O988" s="49"/>
      <c r="P988" s="54"/>
    </row>
    <row r="989" spans="2:16" x14ac:dyDescent="0.25">
      <c r="B989" s="80" t="str">
        <f>'5. Offre de transport_2'!B995</f>
        <v/>
      </c>
      <c r="C989" s="81" t="str">
        <f>'5. Offre de transport_2'!C995</f>
        <v/>
      </c>
      <c r="D989" s="150" t="str">
        <f>'5. Offre de transport_2'!D995&amp;" - "&amp;'5. Offre de transport_2'!E995</f>
        <v xml:space="preserve"> - </v>
      </c>
      <c r="E989" s="49"/>
      <c r="F989" s="49"/>
      <c r="G989" s="54"/>
      <c r="H989" s="49"/>
      <c r="I989" s="49"/>
      <c r="J989" s="54"/>
      <c r="K989" s="49"/>
      <c r="L989" s="49"/>
      <c r="M989" s="54"/>
      <c r="N989" s="49"/>
      <c r="O989" s="49"/>
      <c r="P989" s="54"/>
    </row>
    <row r="990" spans="2:16" x14ac:dyDescent="0.25">
      <c r="B990" s="80" t="str">
        <f>'5. Offre de transport_2'!B996</f>
        <v/>
      </c>
      <c r="C990" s="81" t="str">
        <f>'5. Offre de transport_2'!C996</f>
        <v/>
      </c>
      <c r="D990" s="150" t="str">
        <f>'5. Offre de transport_2'!D996&amp;" - "&amp;'5. Offre de transport_2'!E996</f>
        <v xml:space="preserve"> - </v>
      </c>
      <c r="E990" s="49"/>
      <c r="F990" s="49"/>
      <c r="G990" s="54"/>
      <c r="H990" s="49"/>
      <c r="I990" s="49"/>
      <c r="J990" s="54"/>
      <c r="K990" s="49"/>
      <c r="L990" s="49"/>
      <c r="M990" s="54"/>
      <c r="N990" s="49"/>
      <c r="O990" s="49"/>
      <c r="P990" s="54"/>
    </row>
    <row r="991" spans="2:16" x14ac:dyDescent="0.25">
      <c r="B991" s="80" t="str">
        <f>'5. Offre de transport_2'!B997</f>
        <v/>
      </c>
      <c r="C991" s="81" t="str">
        <f>'5. Offre de transport_2'!C997</f>
        <v/>
      </c>
      <c r="D991" s="150" t="str">
        <f>'5. Offre de transport_2'!D997&amp;" - "&amp;'5. Offre de transport_2'!E997</f>
        <v xml:space="preserve"> - </v>
      </c>
      <c r="E991" s="49"/>
      <c r="F991" s="49"/>
      <c r="G991" s="54"/>
      <c r="H991" s="49"/>
      <c r="I991" s="49"/>
      <c r="J991" s="54"/>
      <c r="K991" s="49"/>
      <c r="L991" s="49"/>
      <c r="M991" s="54"/>
      <c r="N991" s="49"/>
      <c r="O991" s="49"/>
      <c r="P991" s="54"/>
    </row>
    <row r="992" spans="2:16" x14ac:dyDescent="0.25">
      <c r="B992" s="80" t="str">
        <f>'5. Offre de transport_2'!B998</f>
        <v/>
      </c>
      <c r="C992" s="81" t="str">
        <f>'5. Offre de transport_2'!C998</f>
        <v/>
      </c>
      <c r="D992" s="150" t="str">
        <f>'5. Offre de transport_2'!D998&amp;" - "&amp;'5. Offre de transport_2'!E998</f>
        <v xml:space="preserve"> - </v>
      </c>
      <c r="E992" s="49"/>
      <c r="F992" s="49"/>
      <c r="G992" s="54"/>
      <c r="H992" s="49"/>
      <c r="I992" s="49"/>
      <c r="J992" s="54"/>
      <c r="K992" s="49"/>
      <c r="L992" s="49"/>
      <c r="M992" s="54"/>
      <c r="N992" s="49"/>
      <c r="O992" s="49"/>
      <c r="P992" s="54"/>
    </row>
    <row r="993" spans="2:16" x14ac:dyDescent="0.25">
      <c r="B993" s="80" t="str">
        <f>'5. Offre de transport_2'!B999</f>
        <v/>
      </c>
      <c r="C993" s="81" t="str">
        <f>'5. Offre de transport_2'!C999</f>
        <v/>
      </c>
      <c r="D993" s="150" t="str">
        <f>'5. Offre de transport_2'!D999&amp;" - "&amp;'5. Offre de transport_2'!E999</f>
        <v xml:space="preserve"> - </v>
      </c>
      <c r="E993" s="49"/>
      <c r="F993" s="49"/>
      <c r="G993" s="54"/>
      <c r="H993" s="49"/>
      <c r="I993" s="49"/>
      <c r="J993" s="54"/>
      <c r="K993" s="49"/>
      <c r="L993" s="49"/>
      <c r="M993" s="54"/>
      <c r="N993" s="49"/>
      <c r="O993" s="49"/>
      <c r="P993" s="54"/>
    </row>
    <row r="994" spans="2:16" x14ac:dyDescent="0.25">
      <c r="B994" s="80" t="str">
        <f>'5. Offre de transport_2'!B1000</f>
        <v/>
      </c>
      <c r="C994" s="81" t="str">
        <f>'5. Offre de transport_2'!C1000</f>
        <v/>
      </c>
      <c r="D994" s="150" t="str">
        <f>'5. Offre de transport_2'!D1000&amp;" - "&amp;'5. Offre de transport_2'!E1000</f>
        <v xml:space="preserve"> - </v>
      </c>
      <c r="E994" s="49"/>
      <c r="F994" s="49"/>
      <c r="G994" s="54"/>
      <c r="H994" s="49"/>
      <c r="I994" s="49"/>
      <c r="J994" s="54"/>
      <c r="K994" s="49"/>
      <c r="L994" s="49"/>
      <c r="M994" s="54"/>
      <c r="N994" s="49"/>
      <c r="O994" s="49"/>
      <c r="P994" s="54"/>
    </row>
  </sheetData>
  <mergeCells count="11">
    <mergeCell ref="C2:M2"/>
    <mergeCell ref="B4:T4"/>
    <mergeCell ref="K7:M7"/>
    <mergeCell ref="N7:P7"/>
    <mergeCell ref="B8:B9"/>
    <mergeCell ref="C8:C9"/>
    <mergeCell ref="D8:D9"/>
    <mergeCell ref="E6:J6"/>
    <mergeCell ref="K6:P6"/>
    <mergeCell ref="E7:G7"/>
    <mergeCell ref="H7:J7"/>
  </mergeCells>
  <pageMargins left="0.25" right="0.25" top="0.91218750000000004" bottom="0.75" header="0.3" footer="0.3"/>
  <pageSetup paperSize="9" scale="44" fitToHeight="0" orientation="landscape" r:id="rId1"/>
  <headerFooter>
    <oddHeader>&amp;L&amp;G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11</vt:i4>
      </vt:variant>
      <vt:variant>
        <vt:lpstr>Plages nommées</vt:lpstr>
      </vt:variant>
      <vt:variant>
        <vt:i4>9</vt:i4>
      </vt:variant>
    </vt:vector>
  </HeadingPairs>
  <TitlesOfParts>
    <vt:vector size="20" baseType="lpstr">
      <vt:lpstr>1. Définitions</vt:lpstr>
      <vt:lpstr>2. Identité</vt:lpstr>
      <vt:lpstr>3. Utilisation infra-trafic</vt:lpstr>
      <vt:lpstr>Feuil3</vt:lpstr>
      <vt:lpstr>4. Offre de transport_1</vt:lpstr>
      <vt:lpstr>5. Offre de transport_2</vt:lpstr>
      <vt:lpstr>6. Qualité de service_1</vt:lpstr>
      <vt:lpstr>7. Qualité de service_2</vt:lpstr>
      <vt:lpstr>8. Fréquentation OD</vt:lpstr>
      <vt:lpstr>9. Fréquentation Répartition</vt:lpstr>
      <vt:lpstr>10. REF</vt:lpstr>
      <vt:lpstr>'1. Définitions'!Zone_d_impression</vt:lpstr>
      <vt:lpstr>'10. REF'!Zone_d_impression</vt:lpstr>
      <vt:lpstr>'3. Utilisation infra-trafic'!Zone_d_impression</vt:lpstr>
      <vt:lpstr>'4. Offre de transport_1'!Zone_d_impression</vt:lpstr>
      <vt:lpstr>'5. Offre de transport_2'!Zone_d_impression</vt:lpstr>
      <vt:lpstr>'6. Qualité de service_1'!Zone_d_impression</vt:lpstr>
      <vt:lpstr>'7. Qualité de service_2'!Zone_d_impression</vt:lpstr>
      <vt:lpstr>'8. Fréquentation OD'!Zone_d_impression</vt:lpstr>
      <vt:lpstr>'9. Fréquentation Répartition'!Zone_d_impression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VIÉ Jean-Marc</dc:creator>
  <cp:lastModifiedBy>LE LANNIER Aude</cp:lastModifiedBy>
  <cp:lastPrinted>2017-01-05T13:03:17Z</cp:lastPrinted>
  <dcterms:created xsi:type="dcterms:W3CDTF">2014-09-02T12:12:08Z</dcterms:created>
  <dcterms:modified xsi:type="dcterms:W3CDTF">2017-07-11T09:53:04Z</dcterms:modified>
</cp:coreProperties>
</file>